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cbsb-my.sharepoint.com/personal/karlaoliveira_sescdf_com_br/Documents/Documentos/Processos/CONCORRÊNCIA/07223-2025- Reforma Sesc Ceilândia/ULTIMA VERSÃO/"/>
    </mc:Choice>
  </mc:AlternateContent>
  <xr:revisionPtr revIDLastSave="0" documentId="8_{79BB1553-B4BC-4184-B6CC-0D54E879A3D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Orçamento Sintético" sheetId="1" r:id="rId1"/>
  </sheets>
  <externalReferences>
    <externalReference r:id="rId2"/>
  </externalReferences>
  <definedNames>
    <definedName name="_xlnm.Print_Titles" localSheetId="0">'[1]repeated header'!$4:$4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8" i="1" l="1"/>
  <c r="I308" i="1" s="1"/>
  <c r="J308" i="1" s="1"/>
  <c r="J307" i="1"/>
  <c r="H306" i="1"/>
  <c r="I306" i="1" s="1"/>
  <c r="J306" i="1" s="1"/>
  <c r="H305" i="1"/>
  <c r="I305" i="1" s="1"/>
  <c r="J305" i="1" s="1"/>
  <c r="J304" i="1"/>
  <c r="H303" i="1"/>
  <c r="I303" i="1" s="1"/>
  <c r="J303" i="1" s="1"/>
  <c r="H302" i="1"/>
  <c r="I302" i="1" s="1"/>
  <c r="J302" i="1" s="1"/>
  <c r="H301" i="1"/>
  <c r="I301" i="1" s="1"/>
  <c r="J301" i="1" s="1"/>
  <c r="J300" i="1"/>
  <c r="I299" i="1"/>
  <c r="J299" i="1" s="1"/>
  <c r="H299" i="1"/>
  <c r="H298" i="1"/>
  <c r="I298" i="1" s="1"/>
  <c r="J298" i="1" s="1"/>
  <c r="H297" i="1"/>
  <c r="I297" i="1" s="1"/>
  <c r="J297" i="1" s="1"/>
  <c r="H296" i="1"/>
  <c r="I296" i="1" s="1"/>
  <c r="J296" i="1" s="1"/>
  <c r="H295" i="1"/>
  <c r="I295" i="1" s="1"/>
  <c r="J295" i="1" s="1"/>
  <c r="H294" i="1"/>
  <c r="I294" i="1" s="1"/>
  <c r="J294" i="1" s="1"/>
  <c r="H293" i="1"/>
  <c r="I293" i="1" s="1"/>
  <c r="J293" i="1" s="1"/>
  <c r="H292" i="1"/>
  <c r="I292" i="1" s="1"/>
  <c r="J292" i="1" s="1"/>
  <c r="H291" i="1"/>
  <c r="I291" i="1" s="1"/>
  <c r="J291" i="1" s="1"/>
  <c r="J290" i="1"/>
  <c r="H289" i="1"/>
  <c r="I289" i="1" s="1"/>
  <c r="J289" i="1" s="1"/>
  <c r="H288" i="1"/>
  <c r="I288" i="1" s="1"/>
  <c r="J288" i="1" s="1"/>
  <c r="H287" i="1"/>
  <c r="I287" i="1" s="1"/>
  <c r="J287" i="1" s="1"/>
  <c r="H286" i="1"/>
  <c r="I286" i="1" s="1"/>
  <c r="J286" i="1" s="1"/>
  <c r="H285" i="1"/>
  <c r="I285" i="1" s="1"/>
  <c r="J285" i="1" s="1"/>
  <c r="H284" i="1"/>
  <c r="I284" i="1" s="1"/>
  <c r="J284" i="1" s="1"/>
  <c r="H283" i="1"/>
  <c r="I283" i="1" s="1"/>
  <c r="J283" i="1" s="1"/>
  <c r="H282" i="1"/>
  <c r="I282" i="1" s="1"/>
  <c r="J282" i="1" s="1"/>
  <c r="J281" i="1"/>
  <c r="H280" i="1"/>
  <c r="I280" i="1" s="1"/>
  <c r="J280" i="1" s="1"/>
  <c r="H279" i="1"/>
  <c r="I279" i="1" s="1"/>
  <c r="J279" i="1" s="1"/>
  <c r="I278" i="1"/>
  <c r="J278" i="1" s="1"/>
  <c r="H278" i="1"/>
  <c r="H277" i="1"/>
  <c r="I277" i="1" s="1"/>
  <c r="J277" i="1" s="1"/>
  <c r="H276" i="1"/>
  <c r="I276" i="1" s="1"/>
  <c r="J276" i="1" s="1"/>
  <c r="H275" i="1"/>
  <c r="I275" i="1" s="1"/>
  <c r="J275" i="1" s="1"/>
  <c r="I274" i="1"/>
  <c r="J274" i="1" s="1"/>
  <c r="H274" i="1"/>
  <c r="H273" i="1"/>
  <c r="I273" i="1" s="1"/>
  <c r="J273" i="1" s="1"/>
  <c r="I272" i="1"/>
  <c r="J272" i="1" s="1"/>
  <c r="H272" i="1"/>
  <c r="J271" i="1"/>
  <c r="I270" i="1"/>
  <c r="J270" i="1" s="1"/>
  <c r="H270" i="1"/>
  <c r="J269" i="1"/>
  <c r="H268" i="1"/>
  <c r="I268" i="1" s="1"/>
  <c r="J268" i="1" s="1"/>
  <c r="H267" i="1"/>
  <c r="I267" i="1" s="1"/>
  <c r="J267" i="1" s="1"/>
  <c r="H266" i="1"/>
  <c r="I266" i="1" s="1"/>
  <c r="J266" i="1" s="1"/>
  <c r="H265" i="1"/>
  <c r="I265" i="1" s="1"/>
  <c r="J265" i="1" s="1"/>
  <c r="H264" i="1"/>
  <c r="I264" i="1" s="1"/>
  <c r="J264" i="1" s="1"/>
  <c r="H263" i="1"/>
  <c r="I263" i="1" s="1"/>
  <c r="J263" i="1" s="1"/>
  <c r="H262" i="1"/>
  <c r="I262" i="1" s="1"/>
  <c r="J262" i="1" s="1"/>
  <c r="H261" i="1"/>
  <c r="I261" i="1" s="1"/>
  <c r="J261" i="1" s="1"/>
  <c r="H260" i="1"/>
  <c r="I260" i="1" s="1"/>
  <c r="J260" i="1" s="1"/>
  <c r="H259" i="1"/>
  <c r="I259" i="1" s="1"/>
  <c r="J259" i="1" s="1"/>
  <c r="H258" i="1"/>
  <c r="I258" i="1" s="1"/>
  <c r="J258" i="1" s="1"/>
  <c r="H257" i="1"/>
  <c r="I257" i="1" s="1"/>
  <c r="J257" i="1" s="1"/>
  <c r="J256" i="1"/>
  <c r="H255" i="1"/>
  <c r="I255" i="1" s="1"/>
  <c r="J255" i="1" s="1"/>
  <c r="H254" i="1"/>
  <c r="I254" i="1" s="1"/>
  <c r="J254" i="1" s="1"/>
  <c r="H253" i="1"/>
  <c r="I253" i="1" s="1"/>
  <c r="J253" i="1" s="1"/>
  <c r="I252" i="1"/>
  <c r="J252" i="1" s="1"/>
  <c r="H252" i="1"/>
  <c r="H251" i="1"/>
  <c r="I251" i="1" s="1"/>
  <c r="J251" i="1" s="1"/>
  <c r="H250" i="1"/>
  <c r="I250" i="1" s="1"/>
  <c r="J250" i="1" s="1"/>
  <c r="H249" i="1"/>
  <c r="I249" i="1" s="1"/>
  <c r="J249" i="1" s="1"/>
  <c r="H248" i="1"/>
  <c r="I248" i="1" s="1"/>
  <c r="J248" i="1" s="1"/>
  <c r="H247" i="1"/>
  <c r="I247" i="1" s="1"/>
  <c r="J247" i="1" s="1"/>
  <c r="H246" i="1"/>
  <c r="I246" i="1" s="1"/>
  <c r="J246" i="1" s="1"/>
  <c r="J245" i="1"/>
  <c r="H244" i="1"/>
  <c r="I244" i="1" s="1"/>
  <c r="J244" i="1" s="1"/>
  <c r="H243" i="1"/>
  <c r="I243" i="1" s="1"/>
  <c r="J243" i="1" s="1"/>
  <c r="H242" i="1"/>
  <c r="I242" i="1" s="1"/>
  <c r="J242" i="1" s="1"/>
  <c r="H241" i="1"/>
  <c r="I241" i="1" s="1"/>
  <c r="J241" i="1" s="1"/>
  <c r="H240" i="1"/>
  <c r="I240" i="1" s="1"/>
  <c r="J240" i="1" s="1"/>
  <c r="I239" i="1"/>
  <c r="J239" i="1" s="1"/>
  <c r="H239" i="1"/>
  <c r="H238" i="1"/>
  <c r="I238" i="1" s="1"/>
  <c r="J238" i="1" s="1"/>
  <c r="H237" i="1"/>
  <c r="I237" i="1" s="1"/>
  <c r="J237" i="1" s="1"/>
  <c r="H236" i="1"/>
  <c r="I236" i="1" s="1"/>
  <c r="J236" i="1" s="1"/>
  <c r="H235" i="1"/>
  <c r="I235" i="1" s="1"/>
  <c r="J235" i="1" s="1"/>
  <c r="H234" i="1"/>
  <c r="I234" i="1" s="1"/>
  <c r="J234" i="1" s="1"/>
  <c r="H233" i="1"/>
  <c r="I233" i="1" s="1"/>
  <c r="J233" i="1" s="1"/>
  <c r="H232" i="1"/>
  <c r="I232" i="1" s="1"/>
  <c r="J232" i="1" s="1"/>
  <c r="H231" i="1"/>
  <c r="I231" i="1" s="1"/>
  <c r="J231" i="1" s="1"/>
  <c r="H230" i="1"/>
  <c r="I230" i="1" s="1"/>
  <c r="J230" i="1" s="1"/>
  <c r="H229" i="1"/>
  <c r="I229" i="1" s="1"/>
  <c r="J229" i="1" s="1"/>
  <c r="H228" i="1"/>
  <c r="I228" i="1" s="1"/>
  <c r="J228" i="1" s="1"/>
  <c r="I227" i="1"/>
  <c r="J227" i="1" s="1"/>
  <c r="H227" i="1"/>
  <c r="H226" i="1"/>
  <c r="I226" i="1" s="1"/>
  <c r="J226" i="1" s="1"/>
  <c r="H225" i="1"/>
  <c r="I225" i="1" s="1"/>
  <c r="J225" i="1" s="1"/>
  <c r="H224" i="1"/>
  <c r="I224" i="1" s="1"/>
  <c r="J224" i="1" s="1"/>
  <c r="H223" i="1"/>
  <c r="I223" i="1" s="1"/>
  <c r="J223" i="1" s="1"/>
  <c r="H222" i="1"/>
  <c r="I222" i="1" s="1"/>
  <c r="J222" i="1" s="1"/>
  <c r="H221" i="1"/>
  <c r="I221" i="1" s="1"/>
  <c r="J221" i="1" s="1"/>
  <c r="H220" i="1"/>
  <c r="I220" i="1" s="1"/>
  <c r="J220" i="1" s="1"/>
  <c r="H219" i="1"/>
  <c r="I219" i="1" s="1"/>
  <c r="J219" i="1" s="1"/>
  <c r="H218" i="1"/>
  <c r="I218" i="1" s="1"/>
  <c r="J218" i="1" s="1"/>
  <c r="H217" i="1"/>
  <c r="I217" i="1" s="1"/>
  <c r="J217" i="1" s="1"/>
  <c r="I216" i="1"/>
  <c r="J216" i="1" s="1"/>
  <c r="H216" i="1"/>
  <c r="I215" i="1"/>
  <c r="J215" i="1" s="1"/>
  <c r="H215" i="1"/>
  <c r="I214" i="1"/>
  <c r="J214" i="1" s="1"/>
  <c r="H214" i="1"/>
  <c r="I213" i="1"/>
  <c r="J213" i="1" s="1"/>
  <c r="H213" i="1"/>
  <c r="I212" i="1"/>
  <c r="J212" i="1" s="1"/>
  <c r="H212" i="1"/>
  <c r="I211" i="1"/>
  <c r="J211" i="1" s="1"/>
  <c r="H211" i="1"/>
  <c r="I210" i="1"/>
  <c r="J210" i="1" s="1"/>
  <c r="H210" i="1"/>
  <c r="J209" i="1"/>
  <c r="I209" i="1"/>
  <c r="H209" i="1"/>
  <c r="I208" i="1"/>
  <c r="J208" i="1" s="1"/>
  <c r="H208" i="1"/>
  <c r="I207" i="1"/>
  <c r="J207" i="1" s="1"/>
  <c r="H207" i="1"/>
  <c r="I206" i="1"/>
  <c r="J206" i="1" s="1"/>
  <c r="H206" i="1"/>
  <c r="I205" i="1"/>
  <c r="J205" i="1" s="1"/>
  <c r="H205" i="1"/>
  <c r="J204" i="1"/>
  <c r="J203" i="1"/>
  <c r="H202" i="1"/>
  <c r="I202" i="1" s="1"/>
  <c r="J202" i="1" s="1"/>
  <c r="H201" i="1"/>
  <c r="I201" i="1" s="1"/>
  <c r="J201" i="1" s="1"/>
  <c r="H200" i="1"/>
  <c r="I200" i="1" s="1"/>
  <c r="J200" i="1" s="1"/>
  <c r="H199" i="1"/>
  <c r="I199" i="1" s="1"/>
  <c r="J199" i="1" s="1"/>
  <c r="H198" i="1"/>
  <c r="I198" i="1" s="1"/>
  <c r="J198" i="1" s="1"/>
  <c r="H197" i="1"/>
  <c r="I197" i="1" s="1"/>
  <c r="J197" i="1" s="1"/>
  <c r="H196" i="1"/>
  <c r="I196" i="1" s="1"/>
  <c r="J196" i="1" s="1"/>
  <c r="H195" i="1"/>
  <c r="I195" i="1" s="1"/>
  <c r="J195" i="1" s="1"/>
  <c r="H194" i="1"/>
  <c r="I194" i="1" s="1"/>
  <c r="J194" i="1" s="1"/>
  <c r="H193" i="1"/>
  <c r="I193" i="1" s="1"/>
  <c r="J193" i="1" s="1"/>
  <c r="H192" i="1"/>
  <c r="I192" i="1" s="1"/>
  <c r="J192" i="1" s="1"/>
  <c r="H191" i="1"/>
  <c r="I191" i="1" s="1"/>
  <c r="J191" i="1" s="1"/>
  <c r="H190" i="1"/>
  <c r="I190" i="1" s="1"/>
  <c r="J190" i="1" s="1"/>
  <c r="H189" i="1"/>
  <c r="I189" i="1" s="1"/>
  <c r="J189" i="1" s="1"/>
  <c r="H188" i="1"/>
  <c r="I188" i="1" s="1"/>
  <c r="J188" i="1" s="1"/>
  <c r="H187" i="1"/>
  <c r="I187" i="1" s="1"/>
  <c r="J187" i="1" s="1"/>
  <c r="H186" i="1"/>
  <c r="I186" i="1" s="1"/>
  <c r="J186" i="1" s="1"/>
  <c r="H185" i="1"/>
  <c r="I185" i="1" s="1"/>
  <c r="J185" i="1" s="1"/>
  <c r="J184" i="1"/>
  <c r="H183" i="1"/>
  <c r="I183" i="1" s="1"/>
  <c r="J183" i="1" s="1"/>
  <c r="H182" i="1"/>
  <c r="I182" i="1" s="1"/>
  <c r="J182" i="1" s="1"/>
  <c r="H181" i="1"/>
  <c r="I181" i="1" s="1"/>
  <c r="J181" i="1" s="1"/>
  <c r="H180" i="1"/>
  <c r="I180" i="1" s="1"/>
  <c r="J180" i="1" s="1"/>
  <c r="H179" i="1"/>
  <c r="I179" i="1" s="1"/>
  <c r="J179" i="1" s="1"/>
  <c r="H178" i="1"/>
  <c r="I178" i="1" s="1"/>
  <c r="J178" i="1" s="1"/>
  <c r="H177" i="1"/>
  <c r="I177" i="1" s="1"/>
  <c r="J177" i="1" s="1"/>
  <c r="H176" i="1"/>
  <c r="I176" i="1" s="1"/>
  <c r="J176" i="1" s="1"/>
  <c r="H175" i="1"/>
  <c r="I175" i="1" s="1"/>
  <c r="J175" i="1" s="1"/>
  <c r="H174" i="1"/>
  <c r="I174" i="1" s="1"/>
  <c r="J174" i="1" s="1"/>
  <c r="H173" i="1"/>
  <c r="I173" i="1" s="1"/>
  <c r="J173" i="1" s="1"/>
  <c r="H172" i="1"/>
  <c r="I172" i="1" s="1"/>
  <c r="J172" i="1" s="1"/>
  <c r="H171" i="1"/>
  <c r="I171" i="1" s="1"/>
  <c r="J171" i="1" s="1"/>
  <c r="H170" i="1"/>
  <c r="I170" i="1" s="1"/>
  <c r="J170" i="1" s="1"/>
  <c r="J169" i="1"/>
  <c r="H168" i="1"/>
  <c r="I168" i="1" s="1"/>
  <c r="J168" i="1" s="1"/>
  <c r="H167" i="1"/>
  <c r="I167" i="1" s="1"/>
  <c r="J167" i="1" s="1"/>
  <c r="H166" i="1"/>
  <c r="I166" i="1" s="1"/>
  <c r="J166" i="1" s="1"/>
  <c r="H165" i="1"/>
  <c r="I165" i="1" s="1"/>
  <c r="J165" i="1" s="1"/>
  <c r="I164" i="1"/>
  <c r="J164" i="1" s="1"/>
  <c r="H164" i="1"/>
  <c r="H163" i="1"/>
  <c r="I163" i="1" s="1"/>
  <c r="J163" i="1" s="1"/>
  <c r="H162" i="1"/>
  <c r="I162" i="1" s="1"/>
  <c r="J162" i="1" s="1"/>
  <c r="H161" i="1"/>
  <c r="I161" i="1" s="1"/>
  <c r="J161" i="1" s="1"/>
  <c r="H160" i="1"/>
  <c r="I160" i="1" s="1"/>
  <c r="J160" i="1" s="1"/>
  <c r="H159" i="1"/>
  <c r="I159" i="1" s="1"/>
  <c r="J159" i="1" s="1"/>
  <c r="H158" i="1"/>
  <c r="I158" i="1" s="1"/>
  <c r="J158" i="1" s="1"/>
  <c r="J157" i="1"/>
  <c r="H156" i="1"/>
  <c r="I156" i="1" s="1"/>
  <c r="J156" i="1" s="1"/>
  <c r="H155" i="1"/>
  <c r="I155" i="1" s="1"/>
  <c r="J155" i="1" s="1"/>
  <c r="H154" i="1"/>
  <c r="I154" i="1" s="1"/>
  <c r="J154" i="1" s="1"/>
  <c r="J153" i="1"/>
  <c r="H153" i="1"/>
  <c r="I153" i="1" s="1"/>
  <c r="H152" i="1"/>
  <c r="I152" i="1" s="1"/>
  <c r="J152" i="1" s="1"/>
  <c r="H151" i="1"/>
  <c r="I151" i="1" s="1"/>
  <c r="J151" i="1" s="1"/>
  <c r="H150" i="1"/>
  <c r="I150" i="1" s="1"/>
  <c r="J150" i="1" s="1"/>
  <c r="H149" i="1"/>
  <c r="I149" i="1" s="1"/>
  <c r="J149" i="1" s="1"/>
  <c r="H148" i="1"/>
  <c r="I148" i="1" s="1"/>
  <c r="J148" i="1" s="1"/>
  <c r="H147" i="1"/>
  <c r="I147" i="1" s="1"/>
  <c r="J147" i="1" s="1"/>
  <c r="H146" i="1"/>
  <c r="I146" i="1" s="1"/>
  <c r="J146" i="1" s="1"/>
  <c r="H145" i="1"/>
  <c r="I145" i="1" s="1"/>
  <c r="J145" i="1" s="1"/>
  <c r="H144" i="1"/>
  <c r="I144" i="1" s="1"/>
  <c r="J144" i="1" s="1"/>
  <c r="H143" i="1"/>
  <c r="I143" i="1" s="1"/>
  <c r="J143" i="1" s="1"/>
  <c r="H142" i="1"/>
  <c r="I142" i="1" s="1"/>
  <c r="J142" i="1" s="1"/>
  <c r="H141" i="1"/>
  <c r="I141" i="1" s="1"/>
  <c r="J141" i="1" s="1"/>
  <c r="H140" i="1"/>
  <c r="I140" i="1" s="1"/>
  <c r="J140" i="1" s="1"/>
  <c r="H139" i="1"/>
  <c r="I139" i="1" s="1"/>
  <c r="J139" i="1" s="1"/>
  <c r="H138" i="1"/>
  <c r="I138" i="1" s="1"/>
  <c r="J138" i="1" s="1"/>
  <c r="H137" i="1"/>
  <c r="I137" i="1" s="1"/>
  <c r="J137" i="1" s="1"/>
  <c r="H136" i="1"/>
  <c r="I136" i="1" s="1"/>
  <c r="J136" i="1" s="1"/>
  <c r="H135" i="1"/>
  <c r="I135" i="1" s="1"/>
  <c r="J135" i="1" s="1"/>
  <c r="H134" i="1"/>
  <c r="I134" i="1" s="1"/>
  <c r="J134" i="1" s="1"/>
  <c r="H133" i="1"/>
  <c r="I133" i="1" s="1"/>
  <c r="J133" i="1" s="1"/>
  <c r="H132" i="1"/>
  <c r="I132" i="1" s="1"/>
  <c r="J132" i="1" s="1"/>
  <c r="H131" i="1"/>
  <c r="I131" i="1" s="1"/>
  <c r="J131" i="1" s="1"/>
  <c r="H130" i="1"/>
  <c r="I130" i="1" s="1"/>
  <c r="J130" i="1" s="1"/>
  <c r="H129" i="1"/>
  <c r="I129" i="1" s="1"/>
  <c r="J129" i="1" s="1"/>
  <c r="H128" i="1"/>
  <c r="I128" i="1" s="1"/>
  <c r="J128" i="1" s="1"/>
  <c r="H127" i="1"/>
  <c r="I127" i="1" s="1"/>
  <c r="J127" i="1" s="1"/>
  <c r="H126" i="1"/>
  <c r="I126" i="1" s="1"/>
  <c r="J126" i="1" s="1"/>
  <c r="H125" i="1"/>
  <c r="I125" i="1" s="1"/>
  <c r="J125" i="1" s="1"/>
  <c r="H124" i="1"/>
  <c r="I124" i="1" s="1"/>
  <c r="J124" i="1" s="1"/>
  <c r="H123" i="1"/>
  <c r="I123" i="1" s="1"/>
  <c r="J123" i="1" s="1"/>
  <c r="H122" i="1"/>
  <c r="I122" i="1" s="1"/>
  <c r="J122" i="1" s="1"/>
  <c r="H121" i="1"/>
  <c r="I121" i="1" s="1"/>
  <c r="J121" i="1" s="1"/>
  <c r="I120" i="1"/>
  <c r="J120" i="1" s="1"/>
  <c r="H120" i="1"/>
  <c r="H119" i="1"/>
  <c r="I119" i="1" s="1"/>
  <c r="J119" i="1" s="1"/>
  <c r="H118" i="1"/>
  <c r="I118" i="1" s="1"/>
  <c r="J118" i="1" s="1"/>
  <c r="H117" i="1"/>
  <c r="I117" i="1" s="1"/>
  <c r="J117" i="1" s="1"/>
  <c r="H116" i="1"/>
  <c r="I116" i="1" s="1"/>
  <c r="J116" i="1" s="1"/>
  <c r="H115" i="1"/>
  <c r="I115" i="1" s="1"/>
  <c r="J115" i="1" s="1"/>
  <c r="H114" i="1"/>
  <c r="I114" i="1" s="1"/>
  <c r="J114" i="1" s="1"/>
  <c r="H113" i="1"/>
  <c r="I113" i="1" s="1"/>
  <c r="J113" i="1" s="1"/>
  <c r="H112" i="1"/>
  <c r="I112" i="1" s="1"/>
  <c r="J112" i="1" s="1"/>
  <c r="H111" i="1"/>
  <c r="I111" i="1" s="1"/>
  <c r="J111" i="1" s="1"/>
  <c r="H110" i="1"/>
  <c r="I110" i="1" s="1"/>
  <c r="J110" i="1" s="1"/>
  <c r="J109" i="1"/>
  <c r="H109" i="1"/>
  <c r="I109" i="1" s="1"/>
  <c r="H108" i="1"/>
  <c r="I108" i="1" s="1"/>
  <c r="J108" i="1" s="1"/>
  <c r="H107" i="1"/>
  <c r="I107" i="1" s="1"/>
  <c r="J107" i="1" s="1"/>
  <c r="H106" i="1"/>
  <c r="I106" i="1" s="1"/>
  <c r="J106" i="1" s="1"/>
  <c r="J105" i="1"/>
  <c r="J104" i="1"/>
  <c r="H103" i="1"/>
  <c r="I103" i="1" s="1"/>
  <c r="J103" i="1" s="1"/>
  <c r="H102" i="1"/>
  <c r="I102" i="1" s="1"/>
  <c r="J102" i="1" s="1"/>
  <c r="H101" i="1"/>
  <c r="I101" i="1" s="1"/>
  <c r="J101" i="1" s="1"/>
  <c r="H100" i="1"/>
  <c r="I100" i="1" s="1"/>
  <c r="J100" i="1" s="1"/>
  <c r="H99" i="1"/>
  <c r="I99" i="1" s="1"/>
  <c r="J99" i="1" s="1"/>
  <c r="H98" i="1"/>
  <c r="I98" i="1" s="1"/>
  <c r="J98" i="1" s="1"/>
  <c r="I97" i="1"/>
  <c r="J97" i="1" s="1"/>
  <c r="H97" i="1"/>
  <c r="H96" i="1"/>
  <c r="I96" i="1" s="1"/>
  <c r="J96" i="1" s="1"/>
  <c r="H95" i="1"/>
  <c r="I95" i="1" s="1"/>
  <c r="J95" i="1" s="1"/>
  <c r="H94" i="1"/>
  <c r="I94" i="1" s="1"/>
  <c r="J94" i="1" s="1"/>
  <c r="H93" i="1"/>
  <c r="I93" i="1" s="1"/>
  <c r="J93" i="1" s="1"/>
  <c r="H92" i="1"/>
  <c r="I92" i="1" s="1"/>
  <c r="J92" i="1" s="1"/>
  <c r="H91" i="1"/>
  <c r="I91" i="1" s="1"/>
  <c r="J91" i="1" s="1"/>
  <c r="J90" i="1"/>
  <c r="H89" i="1"/>
  <c r="I89" i="1" s="1"/>
  <c r="J89" i="1" s="1"/>
  <c r="H88" i="1"/>
  <c r="I88" i="1" s="1"/>
  <c r="J88" i="1" s="1"/>
  <c r="H87" i="1"/>
  <c r="I87" i="1" s="1"/>
  <c r="J87" i="1" s="1"/>
  <c r="H86" i="1"/>
  <c r="I86" i="1" s="1"/>
  <c r="J86" i="1" s="1"/>
  <c r="H85" i="1"/>
  <c r="I85" i="1" s="1"/>
  <c r="J85" i="1" s="1"/>
  <c r="H84" i="1"/>
  <c r="I84" i="1" s="1"/>
  <c r="J84" i="1" s="1"/>
  <c r="H83" i="1"/>
  <c r="I83" i="1" s="1"/>
  <c r="J83" i="1" s="1"/>
  <c r="I82" i="1"/>
  <c r="J82" i="1" s="1"/>
  <c r="H82" i="1"/>
  <c r="H81" i="1"/>
  <c r="I81" i="1" s="1"/>
  <c r="J81" i="1" s="1"/>
  <c r="H80" i="1"/>
  <c r="I80" i="1" s="1"/>
  <c r="J80" i="1" s="1"/>
  <c r="J79" i="1"/>
  <c r="H78" i="1"/>
  <c r="I78" i="1" s="1"/>
  <c r="J78" i="1" s="1"/>
  <c r="H77" i="1"/>
  <c r="I77" i="1" s="1"/>
  <c r="J77" i="1" s="1"/>
  <c r="H76" i="1"/>
  <c r="I76" i="1" s="1"/>
  <c r="J76" i="1" s="1"/>
  <c r="H75" i="1"/>
  <c r="I75" i="1" s="1"/>
  <c r="J75" i="1" s="1"/>
  <c r="H74" i="1"/>
  <c r="I74" i="1" s="1"/>
  <c r="J74" i="1" s="1"/>
  <c r="H73" i="1"/>
  <c r="I73" i="1" s="1"/>
  <c r="J73" i="1" s="1"/>
  <c r="H72" i="1"/>
  <c r="I72" i="1" s="1"/>
  <c r="J72" i="1" s="1"/>
  <c r="H71" i="1"/>
  <c r="I71" i="1" s="1"/>
  <c r="J71" i="1" s="1"/>
  <c r="H70" i="1"/>
  <c r="I70" i="1" s="1"/>
  <c r="J70" i="1" s="1"/>
  <c r="H69" i="1"/>
  <c r="I69" i="1" s="1"/>
  <c r="J69" i="1" s="1"/>
  <c r="J68" i="1"/>
  <c r="H67" i="1"/>
  <c r="I67" i="1" s="1"/>
  <c r="J67" i="1" s="1"/>
  <c r="H66" i="1"/>
  <c r="I66" i="1" s="1"/>
  <c r="J66" i="1" s="1"/>
  <c r="H65" i="1"/>
  <c r="I65" i="1" s="1"/>
  <c r="J65" i="1" s="1"/>
  <c r="H64" i="1"/>
  <c r="I64" i="1" s="1"/>
  <c r="J64" i="1" s="1"/>
  <c r="H63" i="1"/>
  <c r="I63" i="1" s="1"/>
  <c r="J63" i="1" s="1"/>
  <c r="H62" i="1"/>
  <c r="I62" i="1" s="1"/>
  <c r="J62" i="1" s="1"/>
  <c r="H61" i="1"/>
  <c r="I61" i="1" s="1"/>
  <c r="J61" i="1" s="1"/>
  <c r="J60" i="1"/>
  <c r="H59" i="1"/>
  <c r="I59" i="1" s="1"/>
  <c r="J59" i="1" s="1"/>
  <c r="H58" i="1"/>
  <c r="I58" i="1" s="1"/>
  <c r="J58" i="1" s="1"/>
  <c r="H57" i="1"/>
  <c r="I57" i="1" s="1"/>
  <c r="J57" i="1" s="1"/>
  <c r="H56" i="1"/>
  <c r="I56" i="1" s="1"/>
  <c r="J56" i="1" s="1"/>
  <c r="J55" i="1"/>
  <c r="H54" i="1"/>
  <c r="I54" i="1" s="1"/>
  <c r="J54" i="1" s="1"/>
  <c r="H53" i="1"/>
  <c r="I53" i="1" s="1"/>
  <c r="J53" i="1" s="1"/>
  <c r="H52" i="1"/>
  <c r="I52" i="1" s="1"/>
  <c r="J52" i="1" s="1"/>
  <c r="H51" i="1"/>
  <c r="I51" i="1" s="1"/>
  <c r="J51" i="1" s="1"/>
  <c r="H50" i="1"/>
  <c r="I50" i="1" s="1"/>
  <c r="J50" i="1" s="1"/>
  <c r="J49" i="1"/>
  <c r="H48" i="1"/>
  <c r="I48" i="1" s="1"/>
  <c r="J48" i="1" s="1"/>
  <c r="H47" i="1"/>
  <c r="I47" i="1" s="1"/>
  <c r="J47" i="1" s="1"/>
  <c r="J46" i="1"/>
  <c r="H45" i="1"/>
  <c r="I45" i="1" s="1"/>
  <c r="J45" i="1" s="1"/>
  <c r="H44" i="1"/>
  <c r="I44" i="1" s="1"/>
  <c r="J44" i="1" s="1"/>
  <c r="H43" i="1"/>
  <c r="I43" i="1" s="1"/>
  <c r="J43" i="1" s="1"/>
  <c r="H42" i="1"/>
  <c r="I42" i="1" s="1"/>
  <c r="J42" i="1" s="1"/>
  <c r="H41" i="1"/>
  <c r="I41" i="1" s="1"/>
  <c r="J41" i="1" s="1"/>
  <c r="H40" i="1"/>
  <c r="I40" i="1" s="1"/>
  <c r="J40" i="1" s="1"/>
  <c r="I39" i="1"/>
  <c r="J39" i="1" s="1"/>
  <c r="H39" i="1"/>
  <c r="I38" i="1"/>
  <c r="J38" i="1" s="1"/>
  <c r="H38" i="1"/>
  <c r="H37" i="1"/>
  <c r="I37" i="1" s="1"/>
  <c r="J37" i="1" s="1"/>
  <c r="H36" i="1"/>
  <c r="I36" i="1" s="1"/>
  <c r="J36" i="1" s="1"/>
  <c r="H35" i="1"/>
  <c r="I35" i="1" s="1"/>
  <c r="J35" i="1" s="1"/>
  <c r="H34" i="1"/>
  <c r="I34" i="1" s="1"/>
  <c r="J34" i="1" s="1"/>
  <c r="H33" i="1"/>
  <c r="I33" i="1" s="1"/>
  <c r="J33" i="1" s="1"/>
  <c r="H32" i="1"/>
  <c r="I32" i="1" s="1"/>
  <c r="J32" i="1" s="1"/>
  <c r="H31" i="1"/>
  <c r="I31" i="1" s="1"/>
  <c r="J31" i="1" s="1"/>
  <c r="I30" i="1"/>
  <c r="J30" i="1" s="1"/>
  <c r="H30" i="1"/>
  <c r="H29" i="1"/>
  <c r="I29" i="1" s="1"/>
  <c r="J29" i="1" s="1"/>
  <c r="H28" i="1"/>
  <c r="I28" i="1" s="1"/>
  <c r="J28" i="1" s="1"/>
  <c r="H27" i="1"/>
  <c r="I27" i="1" s="1"/>
  <c r="J27" i="1" s="1"/>
  <c r="H26" i="1"/>
  <c r="I26" i="1" s="1"/>
  <c r="J26" i="1" s="1"/>
  <c r="J25" i="1"/>
  <c r="H24" i="1"/>
  <c r="I24" i="1" s="1"/>
  <c r="J24" i="1" s="1"/>
  <c r="H23" i="1"/>
  <c r="I23" i="1" s="1"/>
  <c r="J23" i="1" s="1"/>
  <c r="H22" i="1"/>
  <c r="I22" i="1" s="1"/>
  <c r="J22" i="1" s="1"/>
  <c r="H21" i="1"/>
  <c r="I21" i="1" s="1"/>
  <c r="J21" i="1" s="1"/>
  <c r="I20" i="1"/>
  <c r="J20" i="1" s="1"/>
  <c r="H20" i="1"/>
  <c r="H19" i="1"/>
  <c r="I19" i="1" s="1"/>
  <c r="J19" i="1" s="1"/>
  <c r="H18" i="1"/>
  <c r="I18" i="1" s="1"/>
  <c r="J18" i="1" s="1"/>
  <c r="H17" i="1"/>
  <c r="I17" i="1" s="1"/>
  <c r="J17" i="1" s="1"/>
  <c r="H16" i="1"/>
  <c r="I16" i="1" s="1"/>
  <c r="J16" i="1" s="1"/>
  <c r="H15" i="1"/>
  <c r="I15" i="1" s="1"/>
  <c r="J15" i="1" s="1"/>
  <c r="H14" i="1"/>
  <c r="I14" i="1" s="1"/>
  <c r="J14" i="1" s="1"/>
  <c r="H13" i="1"/>
  <c r="I13" i="1" s="1"/>
  <c r="J13" i="1" s="1"/>
  <c r="H12" i="1"/>
  <c r="I12" i="1" s="1"/>
  <c r="J12" i="1" s="1"/>
  <c r="J11" i="1"/>
  <c r="H10" i="1"/>
  <c r="I10" i="1" s="1"/>
  <c r="J10" i="1" s="1"/>
  <c r="H9" i="1"/>
  <c r="I9" i="1" s="1"/>
  <c r="J9" i="1" s="1"/>
  <c r="H8" i="1"/>
  <c r="I8" i="1" s="1"/>
  <c r="J8" i="1" s="1"/>
  <c r="H7" i="1"/>
  <c r="I7" i="1" s="1"/>
  <c r="J7" i="1" s="1"/>
  <c r="I6" i="1"/>
  <c r="J6" i="1" s="1"/>
  <c r="H6" i="1"/>
  <c r="J5" i="1"/>
</calcChain>
</file>

<file path=xl/sharedStrings.xml><?xml version="1.0" encoding="utf-8"?>
<sst xmlns="http://schemas.openxmlformats.org/spreadsheetml/2006/main" count="1464" uniqueCount="888">
  <si>
    <t>Obra</t>
  </si>
  <si>
    <t>Bancos</t>
  </si>
  <si>
    <t>B.D.I.</t>
  </si>
  <si>
    <t>Encargos Sociais</t>
  </si>
  <si>
    <t>ACADEMIA CEILÂNDIA</t>
  </si>
  <si>
    <t xml:space="preserve">SINAPI - 07/2025 - Distrito Federal
SBC - 08/2025 - Distrito Federal
ORSE - 05/2025 - Sergipe
SEINFRA - 028 - Ceará
SETOP - 04/2025 - Minas Gerais
AGESUL - 06/2025 - Mato Grosso do Sul
</t>
  </si>
  <si>
    <t>24,86%</t>
  </si>
  <si>
    <t>Não Desonerado: embutido nos preços unitário dos insumos de mão de obra, de acordo com as bases.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</si>
  <si>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</si>
  <si>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</si>
  <si>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</si>
  <si>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</si>
  <si>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</si>
  <si>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</si>
  <si>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</si>
  <si>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</si>
  <si>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</si>
  <si>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</si>
  <si>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</si>
  <si>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</si>
  <si>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SERVIÇOS ADMINISTRATIVOS</t>
  </si>
  <si>
    <t xml:space="preserve"> 1.1 </t>
  </si>
  <si>
    <t xml:space="preserve"> 00000259 </t>
  </si>
  <si>
    <t>Próprio</t>
  </si>
  <si>
    <t>A R T - ANOTAÇÃO DE RESPONSABILIDADE TÉCNICA (CIVIL / MECÂNICA)</t>
  </si>
  <si>
    <t>UN</t>
  </si>
  <si>
    <t xml:space="preserve"> 1.2 </t>
  </si>
  <si>
    <t xml:space="preserve"> 93565 </t>
  </si>
  <si>
    <t>SINAPI</t>
  </si>
  <si>
    <t>ENGENHEIRO CIVIL DE OBRA JUNIOR COM ENCARGOS COMPLEMENTARES</t>
  </si>
  <si>
    <t>MES</t>
  </si>
  <si>
    <t xml:space="preserve"> 1.3 </t>
  </si>
  <si>
    <t xml:space="preserve"> 90777 </t>
  </si>
  <si>
    <t>H</t>
  </si>
  <si>
    <t xml:space="preserve"> 1.4 </t>
  </si>
  <si>
    <t xml:space="preserve"> 93572 </t>
  </si>
  <si>
    <t>ENCARREGADO GERAL DE OBRAS COM ENCARGOS COMPLEMENTARES</t>
  </si>
  <si>
    <t xml:space="preserve"> 1.5 </t>
  </si>
  <si>
    <t xml:space="preserve"> 100309 </t>
  </si>
  <si>
    <t>TÉCNICO EM SEGURANÇA DO TRABALHO COM ENCARGOS COMPLEMENTARES</t>
  </si>
  <si>
    <t xml:space="preserve"> 2 </t>
  </si>
  <si>
    <t>SERVIÇOS PRELIMINARES, CANTEIRO DE OBRAS, SEGURANÇA E SAÚDE DO TRABALHO</t>
  </si>
  <si>
    <t xml:space="preserve"> 2.1 </t>
  </si>
  <si>
    <t xml:space="preserve"> 103689 </t>
  </si>
  <si>
    <t>FORNECIMENTO E INSTALAÇÃO DE PLACA DE OBRA COM CHAPA GALVANIZADA E ESTRUTURA DE MADEIRA. AF_03/2022_PS</t>
  </si>
  <si>
    <t>m²</t>
  </si>
  <si>
    <t xml:space="preserve"> 2.2 </t>
  </si>
  <si>
    <t xml:space="preserve"> 98459 </t>
  </si>
  <si>
    <t>TAPUME COM TELHA METÁLICA. AF_03/2024</t>
  </si>
  <si>
    <t xml:space="preserve"> 2.3 </t>
  </si>
  <si>
    <t xml:space="preserve"> 96370 </t>
  </si>
  <si>
    <t>PAREDE COM SISTEMA EM CHAPAS DE GESSO PARA DRYWALL, USO INTERNO, COM UMA FACE SIMPLES E ESTRUTURA METÁLICA COM GUIAS SIMPLES, SEM VÃOS. AF_07/2023_PS</t>
  </si>
  <si>
    <t xml:space="preserve"> 2.4 </t>
  </si>
  <si>
    <t xml:space="preserve"> 104641 </t>
  </si>
  <si>
    <t>PINTURA LÁTEX ACRÍLICA ECONÔMICA, APLICAÇÃO MANUAL EM PAREDES, DUAS DEMÃOS. AF_04/2023</t>
  </si>
  <si>
    <t xml:space="preserve"> 2.5 </t>
  </si>
  <si>
    <t xml:space="preserve"> ED-16342 </t>
  </si>
  <si>
    <t>SETOP</t>
  </si>
  <si>
    <t>LIGAÇÃO PROVISÓRIA DE ENERGIA ELÉTRICA PARA CONTAINER</t>
  </si>
  <si>
    <t>un</t>
  </si>
  <si>
    <t xml:space="preserve"> 2.6 </t>
  </si>
  <si>
    <t xml:space="preserve"> ED-16341 </t>
  </si>
  <si>
    <t>LIGAÇÃO PROVISÓRIA DE ÁGUA E ESGOTO PARA CONTAINER</t>
  </si>
  <si>
    <t xml:space="preserve"> 2.7 </t>
  </si>
  <si>
    <t xml:space="preserve"> 73847/001 </t>
  </si>
  <si>
    <t>ALUGUEL CONTAINER/ESCRIT INCL INST ELET LARG=2,20 COMP=6,20M          ALT=2,50M CHAPA ACO C/NERV TRAPEZ FORRO C/ISOL TERMO/ACUSTICO         CHASSIS REFORC PISO COMPENS NAVAL EXC TRANSP/CARGA/DESCARGA</t>
  </si>
  <si>
    <t xml:space="preserve"> 2.8 </t>
  </si>
  <si>
    <t xml:space="preserve"> 73847/003 </t>
  </si>
  <si>
    <t>ALUGUEL CONTAINER/SANIT C/2 VASOS/1 LAVAT/1 MIC/4 CHUV LARG=          2,20M COMPR=6,20M ALT=2,50M CHAPA ACO C/NERV TRAPEZ FORRO C/          ISOLAM TERMO/ACUSTICO CHASSIS REFORC PISO COMPENS NAVAL INCL          INST ELETR/HIDR EXCL TRANSP/CARGA/DESCARG</t>
  </si>
  <si>
    <t xml:space="preserve"> 2.9 </t>
  </si>
  <si>
    <t xml:space="preserve"> 210002 </t>
  </si>
  <si>
    <t>SBC</t>
  </si>
  <si>
    <t>TRANSPORTE, MONTAGEM, DESMONTAGEM E REMOÇÃO DE CONTEINERS EM OBRAS</t>
  </si>
  <si>
    <t xml:space="preserve"> 2.10 </t>
  </si>
  <si>
    <t xml:space="preserve"> 210008 </t>
  </si>
  <si>
    <t>DESMOBILIZACAO DA OBRA,LIMPEZA GERAL INSTALACOES PROVISORIAS</t>
  </si>
  <si>
    <t xml:space="preserve"> 2.11 </t>
  </si>
  <si>
    <t xml:space="preserve"> 00000047 </t>
  </si>
  <si>
    <t>CONJUNTO DE EQUIPAMENTO DE PROTEÇÃO INDIVIDUAL - EPI</t>
  </si>
  <si>
    <t>UND</t>
  </si>
  <si>
    <t xml:space="preserve"> 2.12 </t>
  </si>
  <si>
    <t xml:space="preserve"> 97064 </t>
  </si>
  <si>
    <t>MONTAGEM E DESMONTAGEM DE ANDAIME TUBULAR TIPO "TORRE" (EXCLUSIVE ANDAIME E LIMPEZA). AF_03/2024</t>
  </si>
  <si>
    <t>M</t>
  </si>
  <si>
    <t xml:space="preserve"> 2.13 </t>
  </si>
  <si>
    <t xml:space="preserve"> 018505 </t>
  </si>
  <si>
    <t>ALUGUEL MENSAL ANDAIME TUBULAR ATE ALTURA 6,0 METROS</t>
  </si>
  <si>
    <t xml:space="preserve"> 3 </t>
  </si>
  <si>
    <t>SERVIÇOS DE DEMOLIÇÕES E REMOÇÕES</t>
  </si>
  <si>
    <t xml:space="preserve"> 3.1 </t>
  </si>
  <si>
    <t xml:space="preserve"> 97622 </t>
  </si>
  <si>
    <t>DEMOLIÇÃO DE ALVENARIA DE BLOCO FURADO, DE FORMA MANUAL, SEM REAPROVEITAMENTO. AF_09/2023</t>
  </si>
  <si>
    <t>m³</t>
  </si>
  <si>
    <t xml:space="preserve"> 3.2 </t>
  </si>
  <si>
    <t xml:space="preserve"> 97634 </t>
  </si>
  <si>
    <t>DEMOLIÇÃO DE REVESTIMENTO CERÂMICO, DE FORMA MECANIZADA COM MARTELETE, SEM REAPROVEITAMENTO (PAREDES)</t>
  </si>
  <si>
    <t xml:space="preserve"> 3.3 </t>
  </si>
  <si>
    <t>DEMOLIÇÃO DE REVESTIMENTO CERÂMICO, DE FORMA MECANIZADA COM MARTELETE, SEM REAPROVEITAMENTO. AF_09/2023</t>
  </si>
  <si>
    <t xml:space="preserve"> 3.4 </t>
  </si>
  <si>
    <t xml:space="preserve"> 104791 </t>
  </si>
  <si>
    <t>DEMOLIÇÃO DE ARGAMASSAS, DE FORMA DE FORMA MECANIZADA COM MARTELETE, SEM REAPROVEITAMENTO. AF_09/2023</t>
  </si>
  <si>
    <t xml:space="preserve"> 3.5 </t>
  </si>
  <si>
    <t xml:space="preserve"> 32 </t>
  </si>
  <si>
    <t>ORSE</t>
  </si>
  <si>
    <t>REMOÇÃO PISO PAVIFLEX</t>
  </si>
  <si>
    <t xml:space="preserve"> 3.6 </t>
  </si>
  <si>
    <t xml:space="preserve"> 022915 </t>
  </si>
  <si>
    <t>DEMOLICAO MANUAL DE RODAPE CERAMICO S/ REAPROVEITAMENTO</t>
  </si>
  <si>
    <t xml:space="preserve"> 3.7 </t>
  </si>
  <si>
    <t xml:space="preserve"> 13334 </t>
  </si>
  <si>
    <t>RETIRADA MANUAL DE GRAMA</t>
  </si>
  <si>
    <t xml:space="preserve"> 3.8 </t>
  </si>
  <si>
    <t xml:space="preserve"> 104790 </t>
  </si>
  <si>
    <t>DEMOLIÇÃO DE PISO DE CONCRETO SIMPLES, DE FORMA MECANIZADA COM MARTELETE, SEM REAPROVEITAMENTO. AF_09/2023</t>
  </si>
  <si>
    <t xml:space="preserve"> 3.9 </t>
  </si>
  <si>
    <t xml:space="preserve"> 12504 </t>
  </si>
  <si>
    <t>REMOÇÃO DE DIVISÓRIA SANITÁRIA</t>
  </si>
  <si>
    <t xml:space="preserve"> 3.10 </t>
  </si>
  <si>
    <t xml:space="preserve"> 12346 </t>
  </si>
  <si>
    <t>REMOÇÃO DE ESQUADRIA COM REAPROVEITAMENTO</t>
  </si>
  <si>
    <t xml:space="preserve"> 3.11 </t>
  </si>
  <si>
    <t xml:space="preserve"> 97641 </t>
  </si>
  <si>
    <t>REMOÇÃO DE FORRO DE GESSO, DE FORMA MANUAL, SEM REAPROVEITAMENTO. AF_09/2023</t>
  </si>
  <si>
    <t xml:space="preserve"> 3.12 </t>
  </si>
  <si>
    <t xml:space="preserve"> 97644 </t>
  </si>
  <si>
    <t>REMOÇÃO DE PORTAS, DE FORMA MANUAL, SEM REAPROVEITAMENTO. AF_09/2023</t>
  </si>
  <si>
    <t xml:space="preserve"> 3.13 </t>
  </si>
  <si>
    <t xml:space="preserve"> 00001090 </t>
  </si>
  <si>
    <t>REMOÇÃO DE ESPELHO</t>
  </si>
  <si>
    <t>M²</t>
  </si>
  <si>
    <t xml:space="preserve"> 3.14 </t>
  </si>
  <si>
    <t xml:space="preserve"> 022942 </t>
  </si>
  <si>
    <t>REMOCAO MANUAL DE BANCADA MARMORE/GRANITO C/REAPROVEITAMENTO</t>
  </si>
  <si>
    <t xml:space="preserve"> 3.15 </t>
  </si>
  <si>
    <t xml:space="preserve"> 059870 </t>
  </si>
  <si>
    <t>DESATIVACAO DE INSTALACOES ELETRICAS/LOGICA/TELEFONIA</t>
  </si>
  <si>
    <t xml:space="preserve"> 3.16 </t>
  </si>
  <si>
    <t xml:space="preserve"> 97665 </t>
  </si>
  <si>
    <t>REMOÇÃO DE LUMINÁRIAS, DE FORMA MANUAL, SEM REAPROVEITAMENTO. AF_09/2023</t>
  </si>
  <si>
    <t xml:space="preserve"> 3.17 </t>
  </si>
  <si>
    <t xml:space="preserve"> 97666 </t>
  </si>
  <si>
    <t>REMOÇÃO DE METAIS SANITÁRIOS, DE FORMA MANUAL, SEM REAPROVEITAMENTO. AF_09/2023</t>
  </si>
  <si>
    <t xml:space="preserve"> 3.18 </t>
  </si>
  <si>
    <t xml:space="preserve"> 97663 </t>
  </si>
  <si>
    <t>REMOÇÃO DE LOUÇAS, DE FORMA MANUAL, SEM REAPROVEITAMENTO. AF_09/2023</t>
  </si>
  <si>
    <t xml:space="preserve"> 3.19 </t>
  </si>
  <si>
    <t xml:space="preserve"> 022396 </t>
  </si>
  <si>
    <t>REMOCAO DE PONTOS DE INSTALACOES HIDROSANITARIAS</t>
  </si>
  <si>
    <t xml:space="preserve"> 3.20 </t>
  </si>
  <si>
    <t xml:space="preserve"> 210500 </t>
  </si>
  <si>
    <t>ALUGUEL DE CACAMBA 5m2 48 HORAS COM RETIRADA</t>
  </si>
  <si>
    <t xml:space="preserve"> 4 </t>
  </si>
  <si>
    <t>ESTRUTURA</t>
  </si>
  <si>
    <t xml:space="preserve"> 4.1 </t>
  </si>
  <si>
    <t xml:space="preserve"> 103076 </t>
  </si>
  <si>
    <t>EXECUÇÃO DE LAJE SOBRE SOLO, ESPESSURA DE 10 CM, FCK = 30 MPA, COM USO DE FORMAS EM MADEIRA SERRADA. AF_09/2021</t>
  </si>
  <si>
    <t xml:space="preserve"> 4.2 </t>
  </si>
  <si>
    <t xml:space="preserve"> 106014 </t>
  </si>
  <si>
    <t>EXECUÇÃO DE CANALETA DE CONCRETO MOLDADO IN LOCO, COM GRELHA DE CONCRETO; ESPESSURA DE 0,20 M, GEOMETRIA RETANGULAR, COM DIMENSÕES INTERNAS: L=0,80 M; H=0,30 M. AF_05/2025</t>
  </si>
  <si>
    <t xml:space="preserve"> 5 </t>
  </si>
  <si>
    <t>PAREDES, PAINÉIS E DIVISÓRIAS</t>
  </si>
  <si>
    <t xml:space="preserve"> 5.1 </t>
  </si>
  <si>
    <t xml:space="preserve"> 103332 </t>
  </si>
  <si>
    <t>ALVENARIA DE VEDAÇÃO DE BLOCOS CERÂMICOS FURADOS NA HORIZONTAL DE 9X14X19 CM (ESPESSURA 9 CM) E ARGAMASSA DE ASSENTAMENTO COM PREPARO EM BETONEIRA. AF_12/2021</t>
  </si>
  <si>
    <t xml:space="preserve"> 5.2 </t>
  </si>
  <si>
    <t xml:space="preserve"> 00000817 </t>
  </si>
  <si>
    <t>PAREDE COM SISTEMA EM CHAPAS DE GESSO RESISTENTE A UMIDADE (RU) PARA DRYWALL, USO INTERNO, COM UMA FACE SIMPLES E ESTRUTURA METÁLICA COM GUIAS SIMPLES, SEM VÃOS. AF_07/2023_PS</t>
  </si>
  <si>
    <t xml:space="preserve"> 5.3 </t>
  </si>
  <si>
    <t xml:space="preserve"> 00000348 </t>
  </si>
  <si>
    <t>DIVISÓRIA SANITÁRIA, AUTOPORTANTE, COM BARRA DE TRAVAMENTO SUPERIOR, CONSTITUÍDO POR PAINÉIS LAMINADO ESTRUTURAL TS (FÓRMICA MACIÇA) - ESPESSURA DE 10 MM - APOIADOS DIRETAMENTE NO PISO, COM MARCO E FERRAGENS EM ALUMINIO E PORTAS (70cm) EM LAMINADO MELAMÍNICO ESTRUTURAL TS-10 MM COM ACABAMENTO TEXTURIZADO DUPLA FACE, ELEVADA 15 CM DO PISO , COM MARCO E FERRAGENS EM ALUMINIO. REF.: MODELO NOVO ALCOPLAC, NA COR CINZA CLARO L119 - NEOCOM SYSTEM. (001)</t>
  </si>
  <si>
    <t xml:space="preserve"> 5.4 </t>
  </si>
  <si>
    <t xml:space="preserve"> 00000258 </t>
  </si>
  <si>
    <t>PRATELEIRA EM LAMINADO MELAMINICO ESTRUTURAL (0,20 X 1,00M)  TS-10mm COM ACABAMENTO TEXTURIZADO DUPLA FACE COM FIXADOR TIPO PINÇA ACABAMENTO EM ALUMÍNIO. REF.: MODELO ALCOPLAC, NA COR CINZA CLARO - NEOCOM SYSTEM (002)</t>
  </si>
  <si>
    <t xml:space="preserve"> 5.5 </t>
  </si>
  <si>
    <t xml:space="preserve"> 00000257 </t>
  </si>
  <si>
    <t>CABIDE ANTIVANDALISMO EM ALUMÍNIO MACIÇO - NEOCOM SYSTEM (E-004)</t>
  </si>
  <si>
    <t xml:space="preserve"> 6 </t>
  </si>
  <si>
    <t>REVESTIMENTOS DE PAREDES</t>
  </si>
  <si>
    <t xml:space="preserve"> 6.1 </t>
  </si>
  <si>
    <t xml:space="preserve"> 87878 </t>
  </si>
  <si>
    <t>CHAPISCO APLICADO EM ALVENARIAS E ESTRUTURAS DE CONCRETO INTERNAS, COM COLHER DE PEDREIRO. ARGAMASSA TRAÇO 1:3 COM PREPARO MANUAL. AF_10/2022</t>
  </si>
  <si>
    <t xml:space="preserve"> 6.2 </t>
  </si>
  <si>
    <t xml:space="preserve"> 89173 </t>
  </si>
  <si>
    <t>(COMPOSIÇÃO REPRESENTATIVA) DO SERVIÇO DE EMBOÇO/MASSA ÚNICA, APLICADO MANUALMENTE, TRAÇO 1:2:8, EM BETONEIRA DE 400L, PAREDES INTERNAS, COM EXECUÇÃO DE TALISCAS, EDIFICAÇÃO HABITACIONAL UNIFAMILIAR (CASAS) E EDIFICAÇÃO PÚBLICA PADRÃO. (BANHEIROS)</t>
  </si>
  <si>
    <t xml:space="preserve"> 6.3 </t>
  </si>
  <si>
    <t xml:space="preserve"> 00001091 </t>
  </si>
  <si>
    <t>REVESTIMENTO CERÂMICO TIPO PORCELANATO DIM.: 87,7 x 87,7 cm, NA COR SGR, BORDA RETIFICADA, ACABAMENTO NATURAL HARD.  REF.: YORK SGR HARD _ PORTINARI. APLICADO COM JUNTA DE ASSENTAMENTO 1,5 mm E REJUNTE ACRÍLICO QUATIZOLITE NA COR CINZA PLATINA (P-006)</t>
  </si>
  <si>
    <t xml:space="preserve"> 6.4 </t>
  </si>
  <si>
    <t xml:space="preserve"> 00000791 </t>
  </si>
  <si>
    <t>REVESTIMENTO CERÂMICO HEXAGONAL, DIM.: 22x22 cm , ACABAMENTO ACETINADO NA CORES CONFORME LEGENDA REF.: HEXAGONAL 22,6 _ CERÂMICAS ATLAS .  JUNTA DE ASSENTAMENTO 2 mm E REJUNTE ACRÍLICO QUATIZOLITE NA COR BRANCO (R-004)</t>
  </si>
  <si>
    <t xml:space="preserve"> 7 </t>
  </si>
  <si>
    <t>FORROS E TETOS</t>
  </si>
  <si>
    <t xml:space="preserve"> 7.1 </t>
  </si>
  <si>
    <t xml:space="preserve"> 00000712 </t>
  </si>
  <si>
    <t>FORRO DE DRYWALL RESISTENTE A UNIDADE (RU),  ESPESSURA DE 12.5 mm, FIXADO À ESTRUTURA METÁLICA COM TABICA METÁLICA. ESTRUTURA METÁLICA FORMADA POR PERFIS GALVANIZADOS E POR PEÇAS METÁLICAS ZINCADAS COMPLEMENTARES.  REVESTIDA COM MASSA CORRIDA E  PINTURA ACRÍLICA EMBORRACHADA, ACABAMENTO FOSCO NA COR BRANCO NEVE (T-002)</t>
  </si>
  <si>
    <t xml:space="preserve"> 7.2 </t>
  </si>
  <si>
    <t xml:space="preserve"> 96114 </t>
  </si>
  <si>
    <t>FORRO EM DRYWALL, PARA AMBIENTES COMERCIAIS, INCLUSIVE ESTRUTURA BIRECIONAL DE FIXAÇÃO. AF_08/2023_PS</t>
  </si>
  <si>
    <t xml:space="preserve"> 7.3 </t>
  </si>
  <si>
    <t xml:space="preserve"> 00001093 </t>
  </si>
  <si>
    <t>FORRO VINÍLICO JUNTA SECA, RÉGUA DE 25 cm, ESPESSURA DE 10 mm, COMPRIMENTO DA PLACA 4 m, NA COR CUMARU. FIXADO À ESTRUTURA METÁLICA FORMADA POR PERFIS GALVANIZADOS E POR PEÇAS METÁLICAS ZINCADAS COMPLEMENTARES. UTILIZAR PERFIR DE ARREMATE EM F NA MESMA COR DO FORRO. PAGINAÇÃO INTERCALADA. REF.: FORRO VINILICO _ LARA (T-009)</t>
  </si>
  <si>
    <t xml:space="preserve"> 7.4 </t>
  </si>
  <si>
    <t xml:space="preserve"> 00001092 </t>
  </si>
  <si>
    <t>LÂMINA NATURAL DE PINUS COM VERNIZ PU INCOLOR</t>
  </si>
  <si>
    <t xml:space="preserve"> 7.5 </t>
  </si>
  <si>
    <t xml:space="preserve"> 00000723 </t>
  </si>
  <si>
    <t>INSTALAÇÃO DE SUBESTRUTURA EM METALON PARA RECEBIMENTO DO FORRO</t>
  </si>
  <si>
    <t xml:space="preserve"> 7.6 </t>
  </si>
  <si>
    <t xml:space="preserve"> 00039428 </t>
  </si>
  <si>
    <t>PERFIL TABICA FECHADA, LISA, FORMATO Z, EM ACO GALVANIZADO NATURAL, LARGURA TOTAL NA HORIZONTAL *40* MM, PARA ESTRUTURA FORRO DRYWALL</t>
  </si>
  <si>
    <t xml:space="preserve"> 7.7 </t>
  </si>
  <si>
    <t xml:space="preserve"> 080120 </t>
  </si>
  <si>
    <t>ALÇAPÃO DE ALUMÍNIO PARA DRYWALL COM TAMPA 60X60CM - FORNECIMENTO E INSTALAÇÃO</t>
  </si>
  <si>
    <t xml:space="preserve"> 8 </t>
  </si>
  <si>
    <t>PISOS E PAVIMENTAÇÕES</t>
  </si>
  <si>
    <t xml:space="preserve"> 8.1 </t>
  </si>
  <si>
    <t xml:space="preserve"> 87680 </t>
  </si>
  <si>
    <t>CONTRAPISO EM ARGAMASSA TRAÇO 1:4 (CIMENTO E AREIA), PREPARO MECÂNICO COM BETONEIRA 400 L, APLICADO EM ÁREAS SECAS SOBRE LAJE, NÃO ADERIDO, ACABAMENTO NÃO REFORÇADO, ESPESSURA 4CM. AF_07/2021</t>
  </si>
  <si>
    <t xml:space="preserve"> 8.2 </t>
  </si>
  <si>
    <t xml:space="preserve"> 00000326 </t>
  </si>
  <si>
    <t>PISO VINÍLICO, TIPO LVT, INDICADO PARA TRÁFEGO PESADO E ACADEMIA, CAPA DE USO MÍNIMA DE 0,7mm, USO COMERCIAL,COM EXTREME PROTECTION, COR: CINNAMON, RÉGUA 184x950mm, CÓD.: 9343629 REF.: PISO LVT_LINHA AMBIENTA COLEÇÃO SERIES_CINNAMON_TARKETT (P-004)</t>
  </si>
  <si>
    <t xml:space="preserve"> 8.3 </t>
  </si>
  <si>
    <t xml:space="preserve"> 00000829 </t>
  </si>
  <si>
    <t>PISO EMBORRACHADO REMOVÍVEL EM PLACAS DE PLACAS DE MATERIAL SBR DE 100x100cm ESPESSURA 15mm COR PRETA INSTALADO APOIADO SOBRE CONTRAPISO DESEMPENADO REF.: MOD.: PISO IMPACT SOFT PESO LIVRE FAB.: AUBICON OU EQUIVALENTE TÉCNICO FORNECIMENTO E INSTALAÇÃO (P-005)</t>
  </si>
  <si>
    <t xml:space="preserve"> 8.4 </t>
  </si>
  <si>
    <t xml:space="preserve"> 8.5 </t>
  </si>
  <si>
    <t xml:space="preserve"> 00001094 </t>
  </si>
  <si>
    <t>GRAMA SINTÉTICA FIBRILADA PARA ÁREAS EXTERNAS E DECORAÇÃO, MATERIAL 100% VIRGEM DE POLIETILENO,  ALTURA 12MM, LARGURA ROLO DE 2M COMPRIMENTO ATÉ 25M, COM PROTEÇÃO UV E ANTIFUNGO. REF: CONFORTGRASS - PLAYGRAMA  (P-007)</t>
  </si>
  <si>
    <t xml:space="preserve"> 8.6 </t>
  </si>
  <si>
    <t xml:space="preserve"> 00000196 </t>
  </si>
  <si>
    <t>RODAPÉ EM POLIESTIRENO, NA COR CINZA , ALTURA: 100mm. REF.: RODAPÉ 454 RP/BR_CINZA_COLEÇÃO MODERNA_SANTA LUZIA. FORNECIMENTO E INSTALAÇÃO (R-003)</t>
  </si>
  <si>
    <t xml:space="preserve"> 8.7 </t>
  </si>
  <si>
    <t xml:space="preserve"> 98689 </t>
  </si>
  <si>
    <t>SOLEIRA EM GRANITO, LARGURA 15 CM, ESPESSURA 2,0 CM. AF_09/2020</t>
  </si>
  <si>
    <t xml:space="preserve"> 8.8 </t>
  </si>
  <si>
    <t>SOLEIRA EM GRANITO AMARELO OURO BRASIL,  DIM.: ADEQUADAS AOS VÃOS, ESPESSURA DE 2 cm,  SUPERFÍCIES EXPOSTAS POLIDAS E LUSTRADAS E ACABAMENTOS APARENTES RETOS (So - 003)</t>
  </si>
  <si>
    <t xml:space="preserve"> 8.9 </t>
  </si>
  <si>
    <t xml:space="preserve"> 1866 </t>
  </si>
  <si>
    <t>AGESUL</t>
  </si>
  <si>
    <t>PERFIL REDUTOR PARA FINALIZAÇÃO DE PISO VINÍLICO, ESPESSURA 3MM, LARGURA 30MM, NA COR BRONZE _ NEW PONTA (So - 004)</t>
  </si>
  <si>
    <t xml:space="preserve"> 8.10 </t>
  </si>
  <si>
    <t xml:space="preserve"> 103075 </t>
  </si>
  <si>
    <t>EXECUÇÃO DE PISO DE CONCRETO, COM ACABAMENTO SUPERFICIAL, ESPESSURA DE 15 CM, FCK = 30 MPA, COM USO DE FORMAS EM MADEIRA SERRADA. AF_09/2021</t>
  </si>
  <si>
    <t xml:space="preserve"> 9 </t>
  </si>
  <si>
    <t>INSTALAÇÕES HIDRÁULICAS</t>
  </si>
  <si>
    <t xml:space="preserve"> 9.1 </t>
  </si>
  <si>
    <t xml:space="preserve"> 89356 </t>
  </si>
  <si>
    <t>TUBO, PVC, SOLDÁVEL, DE 25MM, INSTALADO EM RAMAL OU SUB-RAMAL DE ÁGUA - FORNECIMENTO E INSTALAÇÃO. AF_06/2022</t>
  </si>
  <si>
    <t xml:space="preserve"> 9.2 </t>
  </si>
  <si>
    <t xml:space="preserve"> 89987 </t>
  </si>
  <si>
    <t>REGISTRO DE GAVETA BRUTO, LATÃO, ROSCÁVEL, 3/4", COM ACABAMENTO E CANOPLA CROMADOS - FORNECIMENTO E INSTALAÇÃO. AF_08/2021</t>
  </si>
  <si>
    <t xml:space="preserve"> 9.3 </t>
  </si>
  <si>
    <t xml:space="preserve"> 103953 </t>
  </si>
  <si>
    <t>BUCHA DE REDUÇÃO, CURTA, PVC, SOLDÁVEL, DN 32 X 25 MM, INSTALADO EM RAMAL DE DISTRIBUIÇÃO DE ÁGUA - FORNECIMENTO E INSTALAÇÃO. AF_06/2022</t>
  </si>
  <si>
    <t xml:space="preserve"> 9.4 </t>
  </si>
  <si>
    <t xml:space="preserve"> 89365 </t>
  </si>
  <si>
    <t>CURVA 45 GRAUS, PVC, SOLDÁVEL, DN 25MM, INSTALADO EM RAMAL OU SUB-RAMAL DE ÁGUA - FORNECIMENTO E INSTALAÇÃO. AF_06/2022</t>
  </si>
  <si>
    <t xml:space="preserve"> 9.5 </t>
  </si>
  <si>
    <t xml:space="preserve"> 89364 </t>
  </si>
  <si>
    <t>CURVA 90 GRAUS, PVC, SOLDÁVEL, DN 25MM, INSTALADO EM RAMAL OU SUB-RAMAL DE ÁGUA - FORNECIMENTO E INSTALAÇÃO. AF_06/2022</t>
  </si>
  <si>
    <t xml:space="preserve"> 9.6 </t>
  </si>
  <si>
    <t xml:space="preserve"> 89368 </t>
  </si>
  <si>
    <t>JOELHO 45 GRAUS, PVC, SOLDÁVEL, DN 32MM, INSTALADO EM RAMAL OU SUB-RAMAL DE ÁGUA - FORNECIMENTO E INSTALAÇÃO. AF_06/2022</t>
  </si>
  <si>
    <t xml:space="preserve"> 9.7 </t>
  </si>
  <si>
    <t xml:space="preserve"> 89362 </t>
  </si>
  <si>
    <t>JOELHO 90 GRAUS, PVC, SOLDÁVEL, DN 25MM, INSTALADO EM RAMAL OU SUB-RAMAL DE ÁGUA - FORNECIMENTO E INSTALAÇÃO. AF_06/2022</t>
  </si>
  <si>
    <t xml:space="preserve"> 9.8 </t>
  </si>
  <si>
    <t xml:space="preserve"> 89366 </t>
  </si>
  <si>
    <t>JOELHO 90 GRAUS COM BUCHA DE LATÃO, PVC, SOLDÁVEL, DN 25MM, X 3/4 INSTALADO EM RAMAL OU SUB-RAMAL DE ÁGUA - FORNECIMENTO E INSTALAÇÃO. AF_06/2022</t>
  </si>
  <si>
    <t xml:space="preserve"> 9.9 </t>
  </si>
  <si>
    <t xml:space="preserve"> 89400 </t>
  </si>
  <si>
    <t>TÊ DE REDUÇÃO, PVC, SOLDÁVEL, DN 32MM X 25MM, INSTALADO EM RAMAL OU SUB-RAMAL DE ÁGUA - FORNECIMENTO E INSTALAÇÃO. AF_06/2022</t>
  </si>
  <si>
    <t xml:space="preserve"> 9.10 </t>
  </si>
  <si>
    <t xml:space="preserve"> 89395 </t>
  </si>
  <si>
    <t>TE, PVC, SOLDÁVEL, DN 25MM, INSTALADO EM RAMAL OU SUB-RAMAL DE ÁGUA - FORNECIMENTO E INSTALAÇÃO. AF_06/2022</t>
  </si>
  <si>
    <t xml:space="preserve"> 10 </t>
  </si>
  <si>
    <t>INSTALAÇÕES SANITÁRIAS</t>
  </si>
  <si>
    <t xml:space="preserve"> 10.1 </t>
  </si>
  <si>
    <t xml:space="preserve"> 89711 </t>
  </si>
  <si>
    <t>TUBO PVC, SERIE NORMAL, ESGOTO PREDIAL, DN 40 MM, FORNECIDO E INSTALADO EM RAMAL DE DESCARGA OU RAMAL DE ESGOTO SANITÁRIO. AF_08/2022</t>
  </si>
  <si>
    <t xml:space="preserve"> 10.2 </t>
  </si>
  <si>
    <t xml:space="preserve"> 89752 </t>
  </si>
  <si>
    <t>LUVA SIMPLES, PVC, SERIE NORMAL, ESGOTO PREDIAL, DN 40 MM, JUNTA SOLDÁVEL, FORNECIDO E INSTALADO EM RAMAL DE DESCARGA OU RAMAL DE ESGOTO SANITÁRIO. AF_08/2022</t>
  </si>
  <si>
    <t xml:space="preserve"> 10.3 </t>
  </si>
  <si>
    <t xml:space="preserve"> 104341 </t>
  </si>
  <si>
    <t>BUCHA DE REDUÇÃO LONGA, PVC, SÉRIE NORMAL, ESGOTO PREDIAL, DN 50 X 40 MM, JUNTA SOLDÁVEL E ELÁSTICA, FORNECIDO E INSTALADO EM RAMAL DE DESCARGA OU RAMAL DE ESGOTO SANITÁRIO. AF_08/2022</t>
  </si>
  <si>
    <t xml:space="preserve"> 10.4 </t>
  </si>
  <si>
    <t xml:space="preserve"> 89726 </t>
  </si>
  <si>
    <t>JOELHO 45 GRAUS, PVC, SERIE NORMAL, ESGOTO PREDIAL, DN 40 MM, JUNTA SOLDÁVEL, FORNECIDO E INSTALADO EM RAMAL DE DESCARGA OU RAMAL DE ESGOTO SANITÁRIO. AF_08/2022</t>
  </si>
  <si>
    <t xml:space="preserve"> 10.5 </t>
  </si>
  <si>
    <t xml:space="preserve"> 89724 </t>
  </si>
  <si>
    <t>JOELHO 90 GRAUS, PVC, SERIE NORMAL, ESGOTO PREDIAL, DN 40 MM, JUNTA SOLDÁVEL, FORNECIDO E INSTALADO EM RAMAL DE DESCARGA OU RAMAL DE ESGOTO SANITÁRIO. AF_08/2022</t>
  </si>
  <si>
    <t xml:space="preserve"> 10.6 </t>
  </si>
  <si>
    <t xml:space="preserve"> 89782 </t>
  </si>
  <si>
    <t>TE, PVC, SERIE NORMAL, ESGOTO PREDIAL, DN 40 X 40 MM, JUNTA SOLDÁVEL, FORNECIDO E INSTALADO EM RAMAL DE DESCARGA OU RAMAL DE ESGOTO SANITÁRIO. AF_08/2022</t>
  </si>
  <si>
    <t xml:space="preserve"> 10.7 </t>
  </si>
  <si>
    <t xml:space="preserve"> 89783 </t>
  </si>
  <si>
    <t>JUNÇÃO SIMPLES, PVC, SERIE NORMAL, ESGOTO PREDIAL, DN 40 MM, JUNTA SOLDÁVEL, FORNECIDO E INSTALADO EM RAMAL DE DESCARGA OU RAMAL DE ESGOTO SANITÁRIO. AF_08/2022</t>
  </si>
  <si>
    <t xml:space="preserve"> 10.8 </t>
  </si>
  <si>
    <t xml:space="preserve"> 89710 </t>
  </si>
  <si>
    <t>RALO SECO, PVC, DN 100 X 40 MM, JUNTA SOLDÁVEL, FORNECIDO E INSTALADO EM RAMAL DE DESCARGA OU EM RAMAL DE ESGOTO SANITÁRIO. AF_08/2022</t>
  </si>
  <si>
    <t xml:space="preserve"> 10.9 </t>
  </si>
  <si>
    <t xml:space="preserve"> 104316 </t>
  </si>
  <si>
    <t>TUBO, PVC, SOLDÁVEL, DE 32MM, INSTALADO EM DRENO DE AR CONDICIONADO - FORNECIMENTO E INSTALAÇÃO. AF_08/2022</t>
  </si>
  <si>
    <t xml:space="preserve"> 10.10 </t>
  </si>
  <si>
    <t xml:space="preserve"> 104319 </t>
  </si>
  <si>
    <t>JOELHO 90 GRAUS, PVC, SOLDÁVEL, DN 32 MM, INSTALADO EM DRENO DE AR CONDICIONADO - FORNECIMENTO E INSTALAÇÃO. AF_08/2022</t>
  </si>
  <si>
    <t xml:space="preserve"> 10.11 </t>
  </si>
  <si>
    <t xml:space="preserve"> 104324 </t>
  </si>
  <si>
    <t>TE, PVC, SOLDÁVEL, DN 32 MM, INSTALADO EM DRENO DE AR CONDICIONADO - FORNECIMENTO E INSTALAÇÃO. AF_08/2022</t>
  </si>
  <si>
    <t xml:space="preserve"> 10.12 </t>
  </si>
  <si>
    <t xml:space="preserve"> 00000890 </t>
  </si>
  <si>
    <t>RALO LINEAR COMPRIMENTO DE 90 cm EM PVC  TAMPA ANTI INSETOS EM AÇO INOX ESCOVADO FORNECIMENTO E INSTALAÇÃO (ÁREA TÉCNICA)</t>
  </si>
  <si>
    <t xml:space="preserve"> 10.13 </t>
  </si>
  <si>
    <t xml:space="preserve"> 93358 </t>
  </si>
  <si>
    <t>ESCAVAÇÃO MANUAL DE VALA. (ÁREA TÉCNICA)</t>
  </si>
  <si>
    <t xml:space="preserve"> 11 </t>
  </si>
  <si>
    <t>INSTALAÇÕES ELÉTRICAS E REDE ESTRUTURADA</t>
  </si>
  <si>
    <t xml:space="preserve"> 11.1 </t>
  </si>
  <si>
    <t>INSTALAÇÃO ELÉTRICA E ILUMINAÇÃO</t>
  </si>
  <si>
    <t xml:space="preserve"> 11.1.1 </t>
  </si>
  <si>
    <t xml:space="preserve"> 063447 </t>
  </si>
  <si>
    <t>ELETROCALHA PERFURADA TIPO ""U"" 50X50 CHAPA 24 SEM TAMPA</t>
  </si>
  <si>
    <t xml:space="preserve"> 11.1.2 </t>
  </si>
  <si>
    <t xml:space="preserve"> 97240 </t>
  </si>
  <si>
    <t>ELETROCALHA LISA OU PERFURADA EM AÇO GALVANIZADO, LARGURA 150MM E ALTURA 50MM, INCLUSIVE EMENDA E FIXAÇÃO - FORNECIMENTO E INSTALAÇÃO. AF_04/2023</t>
  </si>
  <si>
    <t xml:space="preserve"> 11.1.3 </t>
  </si>
  <si>
    <t xml:space="preserve"> 078028 </t>
  </si>
  <si>
    <t>PERFILADO PERFURADO 38x38x3000mm CHAPA 22</t>
  </si>
  <si>
    <t xml:space="preserve"> 11.1.4 </t>
  </si>
  <si>
    <t xml:space="preserve"> 91867 </t>
  </si>
  <si>
    <t>ELETRODUTO RÍGIDO ROSCÁVEL, PVC, DN 25 MM (3/4"), PARA CIRCUITOS TERMINAIS, INSTALADO EM LAJE - FORNECIMENTO E INSTALAÇÃO. AF_03/2023</t>
  </si>
  <si>
    <t xml:space="preserve"> 11.1.5 </t>
  </si>
  <si>
    <t xml:space="preserve"> 91868 </t>
  </si>
  <si>
    <t>ELETRODUTO RÍGIDO ROSCÁVEL, PVC, DN 32 MM (1"), PARA CIRCUITOS TERMINAIS, INSTALADO EM LAJE - FORNECIMENTO E INSTALAÇÃO. AF_03/2023</t>
  </si>
  <si>
    <t xml:space="preserve"> 11.1.6 </t>
  </si>
  <si>
    <t xml:space="preserve"> 93008 </t>
  </si>
  <si>
    <t>ELETRODUTO RÍGIDO ROSCÁVEL, PVC, DN 50 MM (1 1/2"), PARA REDE ENTERRADA DE DISTRIBUIÇÃO DE ENERGIA ELÉTRICA - FORNECIMENTO E INSTALAÇÃO. AF_12/2021</t>
  </si>
  <si>
    <t xml:space="preserve"> 11.1.7 </t>
  </si>
  <si>
    <t xml:space="preserve"> 061147 </t>
  </si>
  <si>
    <t>ELETRODUTO GALVANIZADO (SEMI PESADO) NBR 5598 50mm 2""</t>
  </si>
  <si>
    <t xml:space="preserve"> 11.1.8 </t>
  </si>
  <si>
    <t xml:space="preserve"> 97322 </t>
  </si>
  <si>
    <t>TÊ HORIZONTAL 90º, PARA ELETROCALHA, LISA OU PERFURADA EM AÇO GALVANIZADO, LARGURA DE 500MM E ALTURA DE 50MM - FORNECIMENTO E INSTALAÇÃO. AF_04/2023</t>
  </si>
  <si>
    <t xml:space="preserve"> 11.1.9 </t>
  </si>
  <si>
    <t xml:space="preserve"> 91890 </t>
  </si>
  <si>
    <t>CURVA 90 GRAUS PARA ELETRODUTO, PVC, ROSCÁVEL, DN 25 MM (3/4"), PARA CIRCUITOS TERMINAIS, INSTALADA EM FORRO - FORNECIMENTO E INSTALAÇÃO. AF_03/2023</t>
  </si>
  <si>
    <t xml:space="preserve"> 11.1.10 </t>
  </si>
  <si>
    <t xml:space="preserve"> 91893 </t>
  </si>
  <si>
    <t>CURVA 90 GRAUS PARA ELETRODUTO, PVC, ROSCÁVEL, DN 32 MM (1"), PARA CIRCUITOS TERMINAIS, INSTALADA EM FORRO - FORNECIMENTO E INSTALAÇÃO. AF_03/2023</t>
  </si>
  <si>
    <t xml:space="preserve"> 11.1.11 </t>
  </si>
  <si>
    <t xml:space="preserve"> 97274 </t>
  </si>
  <si>
    <t>CURVA HORIZONTAL 90º PARA ELETROCALHA, LISA OU PERFURADA EM AÇO GALVANIZADO, LARGURA DE 50MM E ALTURA DE 50MM - FORNECIMENTO E INSTALAÇÃO. AF_04/2023</t>
  </si>
  <si>
    <t xml:space="preserve"> 11.1.12 </t>
  </si>
  <si>
    <t xml:space="preserve"> 00001787 </t>
  </si>
  <si>
    <t>CURVA 90 GRAUS DE FERRO GALVANIZADO, COM ROSCA BSP FEMEA, DE 1"</t>
  </si>
  <si>
    <t xml:space="preserve"> 11.1.13 </t>
  </si>
  <si>
    <t xml:space="preserve"> 00001813 </t>
  </si>
  <si>
    <t>CURVA 90 GRAUS DE FERRO GALVANIZADO, COM ROSCA BSP FEMEA, DE 3/4"</t>
  </si>
  <si>
    <t xml:space="preserve"> 11.1.14 </t>
  </si>
  <si>
    <t xml:space="preserve"> 00002631 </t>
  </si>
  <si>
    <t>CURVA 90 GRAUS PARA ELETRODUTO, EM ACO GALVANIZADO ELETROLITICO, COM ROSCA, DIAMETRO DE 50 MM (2")</t>
  </si>
  <si>
    <t xml:space="preserve"> 11.1.15 </t>
  </si>
  <si>
    <t xml:space="preserve"> 00000396 </t>
  </si>
  <si>
    <t>ABRACADEIRA EM ACO PARA AMARRACAO DE ELETRODUTOS, TIPO D, COM 2" E PARAFUSO DE FIXACAO</t>
  </si>
  <si>
    <t xml:space="preserve"> 11.1.16 </t>
  </si>
  <si>
    <t xml:space="preserve"> 049241 </t>
  </si>
  <si>
    <t>ABRACADEIRA TIPO ECONOMICA/GOTA 2"</t>
  </si>
  <si>
    <t xml:space="preserve"> 11.1.17 </t>
  </si>
  <si>
    <t xml:space="preserve"> 062690 </t>
  </si>
  <si>
    <t>VERGALHAO ACO GALV C/OM ROSCA TOTAL PARA PERFILADO 1/4""</t>
  </si>
  <si>
    <t xml:space="preserve"> 11.1.18 </t>
  </si>
  <si>
    <t xml:space="preserve"> 91924 </t>
  </si>
  <si>
    <t>CABO DE COBRE FLEXÍVEL ISOLADO, 1,5 MM², ANTI-CHAMA 450/750 V, PARA CIRCUITOS TERMINAIS - FORNECIMENTO E INSTALAÇÃO. AF_03/2023</t>
  </si>
  <si>
    <t xml:space="preserve"> 11.1.19 </t>
  </si>
  <si>
    <t xml:space="preserve"> 91927 </t>
  </si>
  <si>
    <t>CABO DE COBRE FLEXÍVEL ISOLADO, 2,5 MM², ANTI-CHAMA 0,6/1,0 KV, PARA CIRCUITOS TERMINAIS - FORNECIMENTO E INSTALAÇÃO. AF_03/2023</t>
  </si>
  <si>
    <t xml:space="preserve"> 11.1.20 </t>
  </si>
  <si>
    <t xml:space="preserve"> 91929 </t>
  </si>
  <si>
    <t>CABO DE COBRE FLEXÍVEL ISOLADO, 4 MM², ANTI-CHAMA 0,6/1,0 KV, PARA CIRCUITOS TERMINAIS - FORNECIMENTO E INSTALAÇÃO. AF_03/2023</t>
  </si>
  <si>
    <t xml:space="preserve"> 11.1.21 </t>
  </si>
  <si>
    <t xml:space="preserve"> 91931 </t>
  </si>
  <si>
    <t>CABO DE COBRE FLEXÍVEL ISOLADO, 6 MM², ANTI-CHAMA 0,6/1,0 KV, PARA CIRCUITOS TERMINAIS - FORNECIMENTO E INSTALAÇÃO. AF_03/2023</t>
  </si>
  <si>
    <t xml:space="preserve"> 11.1.22 </t>
  </si>
  <si>
    <t xml:space="preserve"> 91935 </t>
  </si>
  <si>
    <t>CABO DE COBRE FLEXÍVEL ISOLADO, 16 MM², ANTI-CHAMA 0,6/1,0 KV, PARA CIRCUITOS TERMINAIS - FORNECIMENTO E INSTALAÇÃO. AF_03/2023</t>
  </si>
  <si>
    <t xml:space="preserve"> 11.1.23 </t>
  </si>
  <si>
    <t xml:space="preserve"> 92984 </t>
  </si>
  <si>
    <t>CABO DE COBRE FLEXÍVEL ISOLADO, 25 MM², ANTI-CHAMA 0,6/1,0 KV, PARA REDE ENTERRADA DE DISTRIBUIÇÃO DE ENERGIA ELÉTRICA - FORNECIMENTO E INSTALAÇÃO. AF_12/2021</t>
  </si>
  <si>
    <t xml:space="preserve"> 11.1.24 </t>
  </si>
  <si>
    <t xml:space="preserve"> 92986 </t>
  </si>
  <si>
    <t>CABO DE COBRE FLEXÍVEL ISOLADO, 35 MM², ANTI-CHAMA 0,6/1,0 KV, PARA REDE ENTERRADA DE DISTRIBUIÇÃO DE ENERGIA ELÉTRICA - FORNECIMENTO E INSTALAÇÃO. AF_12/2021</t>
  </si>
  <si>
    <t xml:space="preserve"> 11.1.25 </t>
  </si>
  <si>
    <t xml:space="preserve"> 101564 </t>
  </si>
  <si>
    <t>CABO DE COBRE FLEXÍVEL ISOLADO, 50 MM², 0,6/1,0 KV, PARA REDE AÉREA DE DISTRIBUIÇÃO DE ENERGIA ELÉTRICA DE BAIXA TENSÃO - FORNECIMENTO E INSTALAÇÃO. AF_07/2020</t>
  </si>
  <si>
    <t xml:space="preserve"> 11.1.26 </t>
  </si>
  <si>
    <t xml:space="preserve"> 104473 </t>
  </si>
  <si>
    <t>COMPOSIÇÃO PARAMÉTRICA DE PONTO ELÉTRICO DE ILUMINAÇÃO, COM INTERRUPTOR SIMPLES, EM EDIFÍCIO RESIDENCIAL COM ELETRODUTO EMBUTIDO EM RASGOS NAS PAREDES, INCLUSO TOMADA, ELETRODUTO, CABO, RASGO E CHUMBAMENTO (SEM LUMINÁRIA E LÂMPADA). AF_11/2022</t>
  </si>
  <si>
    <t xml:space="preserve"> 11.1.27 </t>
  </si>
  <si>
    <t xml:space="preserve"> 104474 </t>
  </si>
  <si>
    <t>COMPOSIÇÃO PARAMÉTRICA DE PONTO ELÉTRICO DE ILUMINAÇÃO, COM INTERRUPTOR PARALELO, EM EDIFÍCIO RESIDENCIAL COM ELETRODUTO EMBUTIDO EM RASGOS NAS PAREDES, INCLUSO CAIXA ELÉTRICA, MÓDULO DE TOMADA, ELETRODUTO, CABO, RASGO, QUEBRA E CHUMBAMENTO (SEM LUMINÁRIA E LÂMPADA). AF_11/2022</t>
  </si>
  <si>
    <t xml:space="preserve"> 11.1.28 </t>
  </si>
  <si>
    <t xml:space="preserve"> 104475 </t>
  </si>
  <si>
    <t>COMPOSIÇÃO PARAMÉTRICA DE PONTO ELÉTRICO DE TOMADA DE USO GERAL 2P+T (10A/250V) EM EDIFÍCIO RESIDENCIAL COM ELETRODUTO EMBUTIDO EM RASGOS NAS PAREDES, INCLUSO TOMADA, ELETRODUTO, CABO, RASGO, QUEBRA E CHUMBAMENTO. AF_11/2022</t>
  </si>
  <si>
    <t xml:space="preserve"> 11.1.29 </t>
  </si>
  <si>
    <t xml:space="preserve"> 00038101 </t>
  </si>
  <si>
    <t>TOMADA 2P+T 10A, 250V  (APENAS MODULO)</t>
  </si>
  <si>
    <t xml:space="preserve"> 11.1.30 </t>
  </si>
  <si>
    <t xml:space="preserve"> 104476 </t>
  </si>
  <si>
    <t>COMPOSIÇÃO PARAMÉTRICA DE PONTO ELÉTRICO DE TOMADA DE USO ESPECÍFICO 2P+T (20A/250V) EM EDIFÍCIO RESIDENCIAL COM ELETRODUTO EMBUTIDO EM RASGOS NAS PAREDES, INCLUSO TOMADA, ELETRODUTO, CABO, RASGO, QUEBRA E CHUMBAMENTO (EXCETO CHUVEIRO). AF_11/2022</t>
  </si>
  <si>
    <t xml:space="preserve"> 11.1.31 </t>
  </si>
  <si>
    <t xml:space="preserve"> 037517 </t>
  </si>
  <si>
    <t>SAIDA HORIZONTAL PRE GALVANIZADA PARA ELETRODUTO 1" CHAPA 16 (ELETROCALHA)</t>
  </si>
  <si>
    <t xml:space="preserve"> 11.1.32 </t>
  </si>
  <si>
    <t xml:space="preserve"> 037518 </t>
  </si>
  <si>
    <t>SAIDA HORIZONTAL PRE GALVANIZADA PARA ELETRODUTO 3/4" CHAPA 16 (ELETROCALHA)</t>
  </si>
  <si>
    <t xml:space="preserve"> 11.1.33 </t>
  </si>
  <si>
    <t xml:space="preserve"> 00001872 </t>
  </si>
  <si>
    <t>CAIXA DE PASSAGEM, EM PVC, DE 4" X 2", PARA ELETRODUTO FLEXIVEL CORRUGADO</t>
  </si>
  <si>
    <t xml:space="preserve"> 11.1.34 </t>
  </si>
  <si>
    <t xml:space="preserve"> 00001873 </t>
  </si>
  <si>
    <t>CAIXA DE PASSAGEM, EM PVC, DE 4" X 4", PARA ELETRODUTO FLEXIVEL CORRUGADO</t>
  </si>
  <si>
    <t xml:space="preserve"> 11.1.35 </t>
  </si>
  <si>
    <t xml:space="preserve"> 065076 </t>
  </si>
  <si>
    <t>CAIXA DE PASSAGEM EMBUTIR PVC 200x200x90cm CPE20 91100 CEMAR</t>
  </si>
  <si>
    <t xml:space="preserve"> 11.1.36 </t>
  </si>
  <si>
    <t xml:space="preserve"> 00010569 </t>
  </si>
  <si>
    <t>CAIXA DE PASSAGEM / DERIVACAO / LUZ, OCTOGONAL 4 X4, EM ACO ESMALTADA, COM FUNDO MOVEL SIMPLES (FMS)</t>
  </si>
  <si>
    <t xml:space="preserve"> 11.1.37 </t>
  </si>
  <si>
    <t xml:space="preserve"> 95801 </t>
  </si>
  <si>
    <t>CONDULETE DE ALUMÍNIO, TIPO X, PARA ELETRODUTO DE AÇO GALVANIZADO DN 20 MM (3/4''), APARENTE - FORNECIMENTO E INSTALAÇÃO. AF_10/2022</t>
  </si>
  <si>
    <t xml:space="preserve"> 11.1.38 </t>
  </si>
  <si>
    <t xml:space="preserve"> 95802 </t>
  </si>
  <si>
    <t>CONDULETE DE ALUMÍNIO, TIPO X, PARA ELETRODUTO DE AÇO GALVANIZADO DN 25 MM (1''), APARENTE - FORNECIMENTO E INSTALAÇÃO. AF_10/2022</t>
  </si>
  <si>
    <t xml:space="preserve"> 11.1.39 </t>
  </si>
  <si>
    <t xml:space="preserve"> 061875 </t>
  </si>
  <si>
    <t>CONDULETE ALUMINIO ""X"" 1.1/2"" COM TAMPA</t>
  </si>
  <si>
    <t xml:space="preserve"> 11.1.40 </t>
  </si>
  <si>
    <t xml:space="preserve"> 74130/010 </t>
  </si>
  <si>
    <t>DISJUNTOR TERMOMAGNETICO TRIPOLAR EM CAIXA MOLDADA 100A 415V 10KA, FORNECIMENTO E INSTALACAO</t>
  </si>
  <si>
    <t xml:space="preserve"> 11.1.41 </t>
  </si>
  <si>
    <t xml:space="preserve"> 00000482 </t>
  </si>
  <si>
    <t>QUADRO ELÉTRICO DE TIPO EMBUTIR, BARRAMENTO TRIFÁSICO 70A (CORES DE IDENTIFICAÇÃO) - DISJUNTORES COM CURVA C, BARRAMENTO DE NEUTRO E TERRA COM 20 FUROS, ISOLADORES, CANALETA, TRILHO PARA DISJUNTORES TIPO DIN, TRANSFORMADOR DE CORRENTE, MULTIMEDIDOR, ESPELHO EM POLICARBONATO TRANSPARENTE, DPS. REF: DISPOSITIVOS ABB, SCHNEIDER OU SIEMENS (TODOS OS DISPOSITIVOS COTADOS DEVERÃO SER DO MESMO FABRICANTE.</t>
  </si>
  <si>
    <t xml:space="preserve"> 11.1.42 </t>
  </si>
  <si>
    <t xml:space="preserve"> 00000361 </t>
  </si>
  <si>
    <t>QUADRO ELÉTRICO DE TIPO EMBUTIR, BARRAMENTO TRIFÁSICO 105A (CORES DE IDENTIFICAÇÃO) - PARA 16 DISJUNTORES COM CURVA C, BARRAMENTO DE NEUTRO E TERRA COM 18 FUROS, ISOLADORES, CANALETA, TRILHO PARA DISJUNTORES TIPO DIN, ESPELHO EM POLICARBONATO TRANSPARENTE E DPS MONOPOLAR 275 V (CLASSE II). REF:DISPOSITIVOS ABB, SCHNEIDER OU SIEMENS (TODOS OS DISPOSITIVOS COTADOS DEVERÃO SER DO MESMO FABRICANTE).</t>
  </si>
  <si>
    <t xml:space="preserve"> 11.1.43 </t>
  </si>
  <si>
    <t xml:space="preserve"> 053240 </t>
  </si>
  <si>
    <t>UNIDUT ALUMINIO DE PRESSAO RETO 2" DAISA</t>
  </si>
  <si>
    <t xml:space="preserve"> 11.1.44 </t>
  </si>
  <si>
    <t xml:space="preserve"> 00039771 </t>
  </si>
  <si>
    <t>CAIXA DE PASSAGEM METALICA DE SOBREPOR COM TAMPA PARAFUSADA, DIMENSOES 20 X 20 X 10 CM</t>
  </si>
  <si>
    <t xml:space="preserve"> 11.1.45 </t>
  </si>
  <si>
    <t xml:space="preserve"> 759 </t>
  </si>
  <si>
    <t>CURVA DE INVERSÃO PERFURADA 50X50MM  PRÉ-ZINCADA SEM VIROLA #22</t>
  </si>
  <si>
    <t xml:space="preserve"> 11.1.46 </t>
  </si>
  <si>
    <t xml:space="preserve"> 761 </t>
  </si>
  <si>
    <t>CANALETA METÁLICA 45MM TAMPA PLANA LISA DT 14150</t>
  </si>
  <si>
    <t xml:space="preserve"> 11.1.47 </t>
  </si>
  <si>
    <t xml:space="preserve"> 762 </t>
  </si>
  <si>
    <t>CURVA VERTICAL INTENAA RAIO 60MM PARA CANELETA 45MM DT 38050.30</t>
  </si>
  <si>
    <t xml:space="preserve"> 11.1.48 </t>
  </si>
  <si>
    <t xml:space="preserve"> 763 </t>
  </si>
  <si>
    <t>PORTA EQUPAMENTO STANDARD 03 BLOCOS DUTOTEC</t>
  </si>
  <si>
    <t xml:space="preserve"> 11.1.49 </t>
  </si>
  <si>
    <t xml:space="preserve"> 764 </t>
  </si>
  <si>
    <t>CAIXA DE DERIVAÇÃO EM ALUMÍNIO STANDARD 45 MM DT 52650.00</t>
  </si>
  <si>
    <t xml:space="preserve"> 11.1.50 </t>
  </si>
  <si>
    <t xml:space="preserve"> 765 </t>
  </si>
  <si>
    <t>TAMPA TERMINAL STANDARD SLIM DT/DS 49551.30/19555</t>
  </si>
  <si>
    <t xml:space="preserve"> 11.1.51 </t>
  </si>
  <si>
    <t xml:space="preserve"> MATED-15608 </t>
  </si>
  <si>
    <t>MÓDULO CEGO PARA PORTA EQUIPAMENTO PRETO</t>
  </si>
  <si>
    <t xml:space="preserve"> 11.2 </t>
  </si>
  <si>
    <t>ILUMINAÇÃO</t>
  </si>
  <si>
    <t xml:space="preserve"> 11.2.1 </t>
  </si>
  <si>
    <t xml:space="preserve"> 00001120 </t>
  </si>
  <si>
    <t>LUMINÁRIA EMBUTIDO CLICK QUADRADO MR16 10,2x10,2 CM CORPO NA COR PRETO ESTRUTRA RECUADA, INCLUSO SOQUETE GU10 REF.: 312890 _ BRILIALÂMPADA MR16 4000K, 4W - 87,5lm/W, IRC&gt;80 REF.: 30753_BRILIA</t>
  </si>
  <si>
    <t xml:space="preserve"> 11.2.2 </t>
  </si>
  <si>
    <t xml:space="preserve"> 00001121 </t>
  </si>
  <si>
    <t>LUMINÁRIA EMBUTIDO CLICK QUADRADO PAR30 17x17 CM CORPO NA COR PRETA ESTRUTRA RECUADA, INCLUSO SOQUETE E27 REF.: 312975 _ BRILIA LÂMPADA PAR30 LED 4000K, 9,8W - 700lm - 38°, IRC&gt;80 REF.: PAR 30 9,8W 38°_ BRILIA</t>
  </si>
  <si>
    <t xml:space="preserve"> 11.2.3 </t>
  </si>
  <si>
    <t xml:space="preserve"> 00001122 </t>
  </si>
  <si>
    <t>LUMINÁRIA EMBUTIDO CLICK QUADRADO PAR30 17x17 CM CORPO NA COR BRANCA ESTRUTRA RECUADA, INCLUSO SOQUETE E27 REF.: 312975 _ BRILIA LÂMPADA PAR30 LED DIMERIZÁVEL 3000K, 9,8W - 700lm - 38°, IRC&gt;80 REF.: PAR 30 9,5W 36°_ BRILIA</t>
  </si>
  <si>
    <t xml:space="preserve"> 11.2.4 </t>
  </si>
  <si>
    <t xml:space="preserve"> 00000787 </t>
  </si>
  <si>
    <t>PERFIL LED DE SOBREPOR DE ALUMÍNIO CORPO NA COR PRETA COM DIFUSOR TRANSULUCIDO EM ACRÍLICO - . DIM.: 50X50X2000mm. COM KIT PENDENTE PARA PERFIL COM CONECTORES E LINEAR E EM L. REF.: SISTEMA LINEAR NEW FIT 40 _ NEWLINE OU SISTEMA PERFIL TASHIBRA ZENITH.</t>
  </si>
  <si>
    <t xml:space="preserve"> 11.2.5 </t>
  </si>
  <si>
    <t xml:space="preserve"> 00000788 </t>
  </si>
  <si>
    <t>FITA LED RGBW 24V EVO 12W/m - TENSÃO 24Vcc - 72 ledS SMD5050/m - VIDA ÚTIL (L70): 25.000h - IP20 - ÍNDICE DE REPRODUÇÃO DE COR: &gt;80 - COM INSTALAÇÃO DE AMPLIFICADOR A CADA 5M + CONTROLE INFRAVERMELHO PARA FITA RGBW 12V/24V INCLUSO RECEPTOR  REF.: FITA LED cód.: STH6830/RGBW   EMENDA cód.: STH6876_STELLA CONECTOR cód.: STH6875_STELLA CONTROLE cód.: STH6885_STELLA AMPLIFICADOR cód.: STH6889_STELLA</t>
  </si>
  <si>
    <t xml:space="preserve"> 11.2.6 </t>
  </si>
  <si>
    <t xml:space="preserve"> 00000599 </t>
  </si>
  <si>
    <t>AMPLIFICADOR PARA FITA LED cód.: STH6889_STELLA</t>
  </si>
  <si>
    <t xml:space="preserve"> 11.2.7 </t>
  </si>
  <si>
    <t xml:space="preserve"> 00000600 </t>
  </si>
  <si>
    <t>CONTROLE PARA FITA LED cód.: STH6885_STELLA</t>
  </si>
  <si>
    <t xml:space="preserve"> 11.2.8 </t>
  </si>
  <si>
    <t xml:space="preserve"> 00001123 </t>
  </si>
  <si>
    <t>FITA FULL LED 24V PRO 19W/m TENSÃO 24V - VIDA ÚTIL (L70): 25.000h - IP20 - 2200lm - IRC: &gt;80 UTILIZAR FONTE 24V STELLA QUE PERMITE DIMERIZAÇÃO REF: FITA LED cód.: STL21836/40 -24V-IP20 _STELLA, EMENDA cód.: STL21874_STELLA, CONECTOR 2 FIOS cód.: STL21873_STELLA</t>
  </si>
  <si>
    <t xml:space="preserve"> 11.2.9 </t>
  </si>
  <si>
    <t xml:space="preserve"> 00000783 </t>
  </si>
  <si>
    <t>PAINEL LED DE EMBUTIR  40x40 CM - 30W - 6500K CORPO NA COR BRANCA  REF.: MODELO PAINEL SLIM AVANT - 858191374</t>
  </si>
  <si>
    <t xml:space="preserve"> 11.2.10 </t>
  </si>
  <si>
    <t xml:space="preserve"> 00000784 </t>
  </si>
  <si>
    <t>PAINEL LED DE EMBUTIR  30x30 CM - 24W - 6500K CORPO NA COR BRANCA  REF.: MODELO PAINEL SLIM AVANT - 858191374</t>
  </si>
  <si>
    <t xml:space="preserve"> 11.2.11 </t>
  </si>
  <si>
    <t xml:space="preserve"> 060316 </t>
  </si>
  <si>
    <t>REFLETOR 100W LED LINEAR BLINDADO A PROVA D (ÁREA TÉCNICA)</t>
  </si>
  <si>
    <t xml:space="preserve"> 11.3 </t>
  </si>
  <si>
    <t>ELÉTRICA (CLIMATIZAÇÃO)</t>
  </si>
  <si>
    <t xml:space="preserve"> 11.3.1 </t>
  </si>
  <si>
    <t xml:space="preserve"> 91863 </t>
  </si>
  <si>
    <t>ELETRODUTO RÍGIDO ROSCÁVEL, PVC, DN 25 MM (3/4"), PARA CIRCUITOS TERMINAIS, INSTALADO EM FORRO - FORNECIMENTO E INSTALAÇÃO. AF_03/2023</t>
  </si>
  <si>
    <t xml:space="preserve"> 11.3.2 </t>
  </si>
  <si>
    <t xml:space="preserve"> 91864 </t>
  </si>
  <si>
    <t>ELETRODUTO RÍGIDO ROSCÁVEL, PVC, DN 32 MM (1"), PARA CIRCUITOS TERMINAIS, INSTALADO EM FORRO - FORNECIMENTO E INSTALAÇÃO. AF_03/2023</t>
  </si>
  <si>
    <t xml:space="preserve"> 11.3.3 </t>
  </si>
  <si>
    <t xml:space="preserve"> 11.3.4 </t>
  </si>
  <si>
    <t xml:space="preserve"> 97236 </t>
  </si>
  <si>
    <t>ELETROCALHA LISA OU PERFURADA EM AÇO GALVANIZADO, LARGURA 50MM E ALTURA 50MM, INCLUSIVE EMENDA E FIXAÇÃO - FORNECIMENTO E INSTALAÇÃO. AF_04/2023</t>
  </si>
  <si>
    <t xml:space="preserve"> 11.3.5 </t>
  </si>
  <si>
    <t xml:space="preserve"> 11.3.6 </t>
  </si>
  <si>
    <t xml:space="preserve"> 92982 </t>
  </si>
  <si>
    <t>CABO DE COBRE FLEXÍVEL ISOLADO, 16 MM², ANTI-CHAMA 0,6/1,0 KV, PARA DISTRIBUIÇÃO - FORNECIMENTO E INSTALAÇÃO. AF_10/2020</t>
  </si>
  <si>
    <t xml:space="preserve"> 11.3.7 </t>
  </si>
  <si>
    <t xml:space="preserve"> 11.3.8 </t>
  </si>
  <si>
    <t xml:space="preserve"> 11.3.9 </t>
  </si>
  <si>
    <t xml:space="preserve"> 11.3.10 </t>
  </si>
  <si>
    <t xml:space="preserve"> 11.3.11 </t>
  </si>
  <si>
    <t xml:space="preserve"> 11.3.12 </t>
  </si>
  <si>
    <t xml:space="preserve"> 11.3.13 </t>
  </si>
  <si>
    <t xml:space="preserve"> 11.3.14 </t>
  </si>
  <si>
    <t xml:space="preserve"> 00001139 </t>
  </si>
  <si>
    <t>INSTALAÇÃO DE INVERSOR DE FREQUÊNCIA TRIFÁSICO 2CV</t>
  </si>
  <si>
    <t xml:space="preserve"> 11.4 </t>
  </si>
  <si>
    <t>INSTALAÇÃO DE REDE ESTRUTURADA</t>
  </si>
  <si>
    <t xml:space="preserve"> 11.4.1 </t>
  </si>
  <si>
    <t xml:space="preserve"> 11.4.2 </t>
  </si>
  <si>
    <t xml:space="preserve"> 11.4.3 </t>
  </si>
  <si>
    <t xml:space="preserve"> 11.4.4 </t>
  </si>
  <si>
    <t xml:space="preserve"> 98297 </t>
  </si>
  <si>
    <t>CABO ELETRÔNICO CATEGORIA 6, INSTALADO EM EDIFICAÇÃO INSTITUCIONAL - FORNECIMENTO E INSTALAÇÃO. AF_11/2019</t>
  </si>
  <si>
    <t xml:space="preserve"> 11.4.5 </t>
  </si>
  <si>
    <t xml:space="preserve"> 91941 </t>
  </si>
  <si>
    <t>CAIXA RETANGULAR 4" X 2" BAIXA (0,30 M DO PISO), PVC, INSTALADA EM PAREDE - FORNECIMENTO E INSTALAÇÃO. AF_03/2023</t>
  </si>
  <si>
    <t xml:space="preserve"> 11.4.6 </t>
  </si>
  <si>
    <t xml:space="preserve"> 91944 </t>
  </si>
  <si>
    <t>CAIXA RETANGULAR 4" X 4" BAIXA (0,30 M DO PISO), PVC, INSTALADA EM PAREDE - FORNECIMENTO E INSTALAÇÃO. AF_03/2023</t>
  </si>
  <si>
    <t xml:space="preserve"> 11.4.7 </t>
  </si>
  <si>
    <t xml:space="preserve"> 98307 </t>
  </si>
  <si>
    <t>TOMADA DE REDE RJ45 - FORNECIMENTO E INSTALAÇÃO. AF_11/2019</t>
  </si>
  <si>
    <t xml:space="preserve"> 11.4.8 </t>
  </si>
  <si>
    <t xml:space="preserve"> 059451 </t>
  </si>
  <si>
    <t>CERTIFICAO DE REDE LOGICA CAT. 6 COM EMISSAO DE RELATORIO</t>
  </si>
  <si>
    <t xml:space="preserve"> 11.4.9 </t>
  </si>
  <si>
    <t xml:space="preserve"> 00000960 </t>
  </si>
  <si>
    <t>TOMADA MODULAR - 3 MODULOS DE 8 VIAS COM 3 CONECTOR FÊMEA RJ-45, CATEGORIA 6 CONJUNTO MONTADO (PLACA DE PISO UNHA, SUPORTE E MÓDULO) FORNECIMENTO E INSTALAÇÃO</t>
  </si>
  <si>
    <t xml:space="preserve"> 11.4.10 </t>
  </si>
  <si>
    <t>CONDULETE DE ALUMÍNIO, TIPO X, PARA ELETRODUTO DE AÇO GALVANIZADO DN 20 MM (3/4</t>
  </si>
  <si>
    <t xml:space="preserve"> 11.4.11 </t>
  </si>
  <si>
    <t>CONDULETE DE ALUMÍNIO, TIPO X, PARA ELETRODUTO DE AÇO GALVANIZADO DN 25 MM (1</t>
  </si>
  <si>
    <t xml:space="preserve"> 11.4.12 </t>
  </si>
  <si>
    <t xml:space="preserve"> 11.4.13 </t>
  </si>
  <si>
    <t xml:space="preserve"> 11.4.14 </t>
  </si>
  <si>
    <t xml:space="preserve"> 062572 </t>
  </si>
  <si>
    <t>SAIDA LATERAL SIMPLES PARA ELETRODUTO 1""</t>
  </si>
  <si>
    <t xml:space="preserve"> 11.4.15 </t>
  </si>
  <si>
    <t xml:space="preserve"> 063756 </t>
  </si>
  <si>
    <t>SAIDA HORIZONTAL PARA ELETRODUTO 3/4""</t>
  </si>
  <si>
    <t xml:space="preserve"> 11.4.16 </t>
  </si>
  <si>
    <t xml:space="preserve"> 00039350 </t>
  </si>
  <si>
    <t>TAMPA PARA CONDULETE, EM PVC, PARA 1 MODULO RJ</t>
  </si>
  <si>
    <t xml:space="preserve"> 11.4.17 </t>
  </si>
  <si>
    <t xml:space="preserve"> 00007543 </t>
  </si>
  <si>
    <t>TAMPA CEGA EM PVC PARA CONDULETE 4 X 2"</t>
  </si>
  <si>
    <t xml:space="preserve"> 11.4.18 </t>
  </si>
  <si>
    <t xml:space="preserve"> 061461 </t>
  </si>
  <si>
    <t>CAIXA DE PASSAGEM CH.DE ACO C/TAMPA APARAF. 200x200x100 PISO</t>
  </si>
  <si>
    <t xml:space="preserve"> 12 </t>
  </si>
  <si>
    <t>INSTALAÇÃO DE SISTEMA DE CLIMATIZAÇÃO E EXAUSTÃO</t>
  </si>
  <si>
    <t xml:space="preserve"> 12.1 </t>
  </si>
  <si>
    <t>SISTEMA DE CLIMATIZAÇÃO</t>
  </si>
  <si>
    <t xml:space="preserve"> 12.1.1 </t>
  </si>
  <si>
    <t xml:space="preserve"> 727 </t>
  </si>
  <si>
    <t>UNIDADE CONDENSADORA TIPO VRF MV6-1345WV2GN1 (MV6-730W+615W) COM CONTROLADOR CENTRALIZADO MIDEA OU EQUIVALENTE TÉCNICO (UC-VRF01)</t>
  </si>
  <si>
    <t xml:space="preserve"> 12.1.2 </t>
  </si>
  <si>
    <t xml:space="preserve"> 728 </t>
  </si>
  <si>
    <t>UNIDADE CONDENSADORA TIPO VRF MV6-1570WV2GN1 (MV6-785Wx2) COM CONTROLADOR CENTRALIZADO MIDEA OU EQUIVALENTE TÉCNICO (UC-VRF02)</t>
  </si>
  <si>
    <t xml:space="preserve"> 12.1.3 </t>
  </si>
  <si>
    <t xml:space="preserve"> 729 </t>
  </si>
  <si>
    <t>UNIDADE CONDENSADORA TIPO VRF MV6-335WV2GN1  COM CONTROLADOR CENTRALIZADO MIDEA OU EQUIVALENTE TÉCNICO (UC-VRF03)</t>
  </si>
  <si>
    <t xml:space="preserve"> 12.1.4 </t>
  </si>
  <si>
    <t xml:space="preserve"> 730 </t>
  </si>
  <si>
    <t>UNIDADE EVAPORADORA DO TIPO HI-WALL MODELO M12-90GDHN1 VAZÃO 1.421m³/h - CONTROLE REMOTO E RECEPTOR DE SINAIS INCLUSO, FABRICANTE MIDEA OU EQUIVALENTE TÉCNICO</t>
  </si>
  <si>
    <t xml:space="preserve"> 12.1.5 </t>
  </si>
  <si>
    <t xml:space="preserve"> 731 </t>
  </si>
  <si>
    <t>UNIDADE EVAPORADORA DO TIPO CASSETE QUATRO VIAS MODELO M12-140Q4DHN1 VAZÃO 1.727m³/h - CONTROLE REMOTO E RECEPTOR DE SINAIS INCLUSO, FABRICANTE MIDEA OU EQUIVALENTE TÉCNICO</t>
  </si>
  <si>
    <t xml:space="preserve"> 12.1.6 </t>
  </si>
  <si>
    <t xml:space="preserve"> 732 </t>
  </si>
  <si>
    <t>UNIDADE EVAPORADORA DO TIPO CASSETE QUATRO VIAS MODELO M12-90Q4DHN1 VAZÃO 1.596m³/h - CONTROLE REMOTO E RECEPTOR DE SINAIS INCLUSO, FABRICANTE MIDEA OU EQUIVALENTE TÉCNICO</t>
  </si>
  <si>
    <t xml:space="preserve"> 12.1.7 </t>
  </si>
  <si>
    <t xml:space="preserve"> 739 </t>
  </si>
  <si>
    <t>PAINEL CASSETE 04 VIAS VRF</t>
  </si>
  <si>
    <t xml:space="preserve"> 12.1.8 </t>
  </si>
  <si>
    <t xml:space="preserve"> 738 </t>
  </si>
  <si>
    <t>CONTROLE CENTRAL TOUCH SCREEN PARA VRF</t>
  </si>
  <si>
    <t xml:space="preserve"> 12.1.9 </t>
  </si>
  <si>
    <t xml:space="preserve"> 740 </t>
  </si>
  <si>
    <t>CONTROLE REMOTO SEM FIO MIDEA ( RM12F1 ) OU EQUIVALENTE TÉCNICO</t>
  </si>
  <si>
    <t xml:space="preserve"> 12.1.10 </t>
  </si>
  <si>
    <t xml:space="preserve"> 00000385 </t>
  </si>
  <si>
    <t>CORTINA DE AR, VAZÃO 1400m³/h, POT. ELÉTRICA: 200W-220V-1F (DIM: 90 x 18,5 x 14,5) FABRICANTE: EOS, MODELO: CA1209C OU EQUIVALENTE TÉCNICO</t>
  </si>
  <si>
    <t xml:space="preserve"> 12.1.11 </t>
  </si>
  <si>
    <t xml:space="preserve"> 733 </t>
  </si>
  <si>
    <t>VENTILADOR VAZÃO 3.535 m³/h, MODELO GLPF 540 + FILTRO G4, POTÊNCIA 0.75CV - 08 POLOS 3F 60Hz - 380V, PRESSÃO ESTÁTICA 20mmCA, FABRICANTE SICFLUX OU EQUIVALENTE TÉCNICO</t>
  </si>
  <si>
    <t xml:space="preserve"> 12.1.12 </t>
  </si>
  <si>
    <t xml:space="preserve"> 734 </t>
  </si>
  <si>
    <t>VENTILADOR VAZÃO 5.700 m³/h, MODELO GLPF 630 + FILTRO G4, POTÊNCIA 1,5CV - 08 POLOS 3F 60Hz - 380V, PRESSÃO ESTÁTICA 25mmCA, FABRICANTE SICFLUX OU EQUIVALENTE TÉCNICO</t>
  </si>
  <si>
    <t xml:space="preserve"> 12.1.13 </t>
  </si>
  <si>
    <t xml:space="preserve"> 00001116 </t>
  </si>
  <si>
    <t>INSTALAÇÃO DE EVAPORADORA TIPO HI-WALL PARA SISTEMA VRF DE AR-CONDICIONADO</t>
  </si>
  <si>
    <t xml:space="preserve"> 12.1.14 </t>
  </si>
  <si>
    <t xml:space="preserve"> 00001117 </t>
  </si>
  <si>
    <t>INSTALAÇÃO DE EVAPORADORA TIPO CASSETE PARA SISTEMA VRF DE AR-CONDICIONADO</t>
  </si>
  <si>
    <t xml:space="preserve"> 12.1.15 </t>
  </si>
  <si>
    <t xml:space="preserve"> 00001118 </t>
  </si>
  <si>
    <t>INSTALAÇÃO DE CONDENSADORA PARA SISTEMA VRF DE AR-CONDICIONADO</t>
  </si>
  <si>
    <t xml:space="preserve"> 12.1.16 </t>
  </si>
  <si>
    <t xml:space="preserve"> 00000807 </t>
  </si>
  <si>
    <t>INSTALAÇÃO DE EXAUSTORES</t>
  </si>
  <si>
    <t xml:space="preserve"> 12.1.17 </t>
  </si>
  <si>
    <t xml:space="preserve"> 00001119 </t>
  </si>
  <si>
    <t>SUPORTE PARA DUTO EM  MPU, COM METALON E PERFILADO APOIADO EM LAJE, POR METRO DE DUTO FIXADO.</t>
  </si>
  <si>
    <t xml:space="preserve"> 12.1.18 </t>
  </si>
  <si>
    <t xml:space="preserve"> 00000476 </t>
  </si>
  <si>
    <t>DUTO RETANGULAR EM MPU - FORNECIMENTO E INSTALAÇÃO, INCLUSO FABRICAÇÃO.</t>
  </si>
  <si>
    <t xml:space="preserve"> 12.1.19 </t>
  </si>
  <si>
    <t xml:space="preserve"> 00000542 </t>
  </si>
  <si>
    <t>JUNTA FLEXÍVEL CONSTITUÍDA POR FITA DE LONA DE VINIL COM REFORÇO EM POLIESTER E CHAPA DE AÇO GALVANIZADA, MOD.: 45/100, TAM.: 25 metros , FAB.: MULTIVAC OU EQUIVALENTE TÉCNICO.</t>
  </si>
  <si>
    <t xml:space="preserve"> 12.1.20 </t>
  </si>
  <si>
    <t xml:space="preserve"> 00000541 </t>
  </si>
  <si>
    <t>PORTA DE INSPEÇÃO PARA CHAPA DE DUTO, TAMANHO.: 200 x 20 mm, FAB.: TROX OU EQUIVALENTE TÉC.</t>
  </si>
  <si>
    <t xml:space="preserve"> 12.1.21 </t>
  </si>
  <si>
    <t xml:space="preserve"> 91185 </t>
  </si>
  <si>
    <t>FIXAÇÃO DE TUBOS HORIZONTAIS DE PVC ÁGUA, PVC ESGOTO, PVC ÁGUA PLUVIAL, CPVC, PPR, COBRE OU AÇO, DIÂMETROS MENORES OU IGUAIS A 40 MM, COM ABRAÇADEIRA METÁLICA FLEXÍVEL 18 MM, FIXADA DIRETAMENTE NA LAJE. AF_09/2023</t>
  </si>
  <si>
    <t xml:space="preserve"> 12.1.22 </t>
  </si>
  <si>
    <t xml:space="preserve"> 97332 </t>
  </si>
  <si>
    <t>TUBO EM COBRE FLEXÍVEL, DN 3/8", COM ISOLAMENTO, INSTALADO EM RAMAL DE ALIMENTAÇÃO DE AR CONDICIONADO COM CONDENSADORA CENTRAL - FORNECIMENTO E INSTALAÇÃO. AF_12/2015</t>
  </si>
  <si>
    <t xml:space="preserve"> 12.1.23 </t>
  </si>
  <si>
    <t xml:space="preserve"> 97333 </t>
  </si>
  <si>
    <t>TUBO EM COBRE FLEXÍVEL, DN 1/2", COM ISOLAMENTO, INSTALADO EM RAMAL DE ALIMENTAÇÃO DE AR CONDICIONADO COM CONDENSADORA CENTRAL - FORNECIMENTO E INSTALAÇÃO. AF_12/2015</t>
  </si>
  <si>
    <t xml:space="preserve"> 12.1.24 </t>
  </si>
  <si>
    <t xml:space="preserve"> 97334 </t>
  </si>
  <si>
    <t>TUBO EM COBRE FLEXÍVEL, DN 5/8", COM ISOLAMENTO, INSTALADO EM RAMAL DE ALIMENTAÇÃO DE AR CONDICIONADO COM CONDENSADORA CENTRAL FORNECIMENTO E INSTALAÇÃO. AF_12/2015</t>
  </si>
  <si>
    <t xml:space="preserve"> 12.1.25 </t>
  </si>
  <si>
    <t xml:space="preserve"> 11505 </t>
  </si>
  <si>
    <t>Tubo cobre flexível aparente, junta soldadas, d = 3/4" (19,05mm)</t>
  </si>
  <si>
    <t>m</t>
  </si>
  <si>
    <t xml:space="preserve"> 12.1.26 </t>
  </si>
  <si>
    <t xml:space="preserve"> C4781 </t>
  </si>
  <si>
    <t>SEINFRA</t>
  </si>
  <si>
    <t>TUBO EM COBRE FLEXÍVEL, DN  7/8", COM ISOLAMENTO, INSTALADO EM RAMAL DE ALIMENTAÇÃO DE AR CONDICIONADO COM CONDENSADORA CENTRAL FORNECIMENTO E INSTALAÇÃO.</t>
  </si>
  <si>
    <t xml:space="preserve"> 12.1.27 </t>
  </si>
  <si>
    <t xml:space="preserve"> 203033 </t>
  </si>
  <si>
    <t>AMORTECEDOR DE VIBRAÇÃO EM BORRACHA DE NEOPRENE, TIPO CALÇO, COM CANTOS ARREDONDADOS, TAM.: 100x100x100 mm, MOD.: CALÇO II, FAB.: RUBBER PLASTIC OU EQUIV. TÉCNICO.</t>
  </si>
  <si>
    <t xml:space="preserve"> 12.1.28 </t>
  </si>
  <si>
    <t xml:space="preserve"> 00000635 </t>
  </si>
  <si>
    <t>JUNTA DE DERIVAÇÃO PARA SISTEMA VRF EM COBRE (REFINETE) - FQZHN-01D</t>
  </si>
  <si>
    <t xml:space="preserve"> 12.1.29 </t>
  </si>
  <si>
    <t xml:space="preserve"> 00000636 </t>
  </si>
  <si>
    <t>JUNTA DE DERIVAÇÃO PARA SISTEMA VRF EM COBRE (REFINETE) - FQZHN-02D</t>
  </si>
  <si>
    <t xml:space="preserve"> 12.1.30 </t>
  </si>
  <si>
    <t xml:space="preserve"> 00000637 </t>
  </si>
  <si>
    <t>JUNTA DE DERIVAÇÃO PARA SISTEMA VRF EM COBRE (REFINETE) - FQZHN-03D</t>
  </si>
  <si>
    <t xml:space="preserve"> 12.1.31 </t>
  </si>
  <si>
    <t xml:space="preserve"> 00000638 </t>
  </si>
  <si>
    <t>JUNTA DE DERIVAÇÃO PARA SISTEMA VRF EM COBRE (REFINETE) - FQZHN-04D</t>
  </si>
  <si>
    <t xml:space="preserve"> 12.1.32 </t>
  </si>
  <si>
    <t xml:space="preserve"> 00001109 </t>
  </si>
  <si>
    <t>JUNTA DE DERIVAÇÃO PARA SISTEMA VRF EM COBRE (REFINETE) - FQZHN-05D</t>
  </si>
  <si>
    <t xml:space="preserve"> 12.1.33 </t>
  </si>
  <si>
    <t xml:space="preserve"> 00001110 </t>
  </si>
  <si>
    <t>JUNTA DE DERIVAÇÃO PARA SISTEMA VRF EM COBRE (REFINETE) - FQZHW-02N1E</t>
  </si>
  <si>
    <t xml:space="preserve"> 12.1.34 </t>
  </si>
  <si>
    <t xml:space="preserve"> 00001112 </t>
  </si>
  <si>
    <t>GRELHA (325x225 cm) DE FORNECIMENTO DE AR C/ REGISTRO DE LÂMINAS CONVERGENTES, ALETAS HORIZONTAIS FIXAS EM PERFIL DE ALUMÍNIO, MOD.: AT-VAT. FAB.: TROX, OU EQUIVALENTE</t>
  </si>
  <si>
    <t xml:space="preserve"> 12.1.35 </t>
  </si>
  <si>
    <t xml:space="preserve"> 00001114 </t>
  </si>
  <si>
    <t>GRELHA (325x325mm) DE FORNECIMENTO DE AR C/ REGISTRO DE LÂMINAS CONVERGENTES, ALETAS HORIZONTAIS FIXAS EM PERFIL DE ALUMÍNIO, MOD.: AT-VAT. FAB.: TROX, OU EQUIVALENTE.</t>
  </si>
  <si>
    <t xml:space="preserve"> 12.1.36 </t>
  </si>
  <si>
    <t xml:space="preserve"> 00001111 </t>
  </si>
  <si>
    <t>VÁLVULA BIDIRECIONAL, PARA GÁS REFRIGERANTE, FORNECIDA COM PORTA DE ACESSO EXTERNA E TAMPA DE VEDAÇÃO EM PEÇA ÚNICA, MOD.: GBC, TAM.: Ø3/4", FAB.: DANFOSS OU EQUIVLENTE TÉCNICO.</t>
  </si>
  <si>
    <t xml:space="preserve"> 12.1.37 </t>
  </si>
  <si>
    <t xml:space="preserve"> 00000652 </t>
  </si>
  <si>
    <t>VÁLVULA BIDIRECIONAL, PARA GÁS REFRIGERANTE, FORNECIDA COM PORTA DE ACESSO EXTERNA E TAMPA DE VEDAÇÃO EM PEÇA ÚNICA, MOD.: GBC, TAM.: Ø3/8", FAB.: DANFOSS OU EQUIVLENTE TÉCNICO.</t>
  </si>
  <si>
    <t xml:space="preserve"> 12.1.38 </t>
  </si>
  <si>
    <t xml:space="preserve"> 00000539 </t>
  </si>
  <si>
    <t>VÁLVULA BIDIRECIONAL, PARA GÁS REFRIGERANTE, FORNECIDA COM PORTA DE ACESSO EXTERNA E TAMPA DE VEDAÇÃO EM PEÇA ÚNICA, MOD.: GBC, TAM.: Ø1/2", FAB.: DANFOSS OU EQUIVLENTE TÉCNICO.</t>
  </si>
  <si>
    <t xml:space="preserve"> 12.1.39 </t>
  </si>
  <si>
    <t xml:space="preserve"> 00000653 </t>
  </si>
  <si>
    <t>VÁLVULA BIDIRECIONAL, PARA GÁS REFRIGERANTE, FORNECIDA COM PORTA DE ACESSO EXTERNA E TAMPA DE VEDAÇÃO EM PEÇA ÚNICA, MOD.: GBC, TAM.: Ø5/8", FAB.: DANFOSS OU EQUIVLENTE TÉCNICO.</t>
  </si>
  <si>
    <t xml:space="preserve"> 12.1.40 </t>
  </si>
  <si>
    <t xml:space="preserve"> 11361 </t>
  </si>
  <si>
    <t>SERVIÇO DE FURO EM LAJE DE CONCRETO ARMADO COM Ø=150MM E ESP=15CM</t>
  </si>
  <si>
    <t xml:space="preserve"> 13 </t>
  </si>
  <si>
    <t>SISTEMA DE SONORIZAÇÃO</t>
  </si>
  <si>
    <t xml:space="preserve"> 13.1 </t>
  </si>
  <si>
    <t xml:space="preserve"> 775 </t>
  </si>
  <si>
    <t>CAIXAS DE SOM DE EMBUTIR CS 6'' 40W FR REDONDA COM TRAFO 5W</t>
  </si>
  <si>
    <t xml:space="preserve"> 13.2 </t>
  </si>
  <si>
    <t xml:space="preserve"> 779 </t>
  </si>
  <si>
    <t>CAIXAS DE SOM DE EMBUTIR CS 6'' 40W FR REDONDA COM TRAFO 10W</t>
  </si>
  <si>
    <t xml:space="preserve"> 13.3 </t>
  </si>
  <si>
    <t xml:space="preserve"> 780 </t>
  </si>
  <si>
    <t>AMPLIFICADOR SLIM 3200 OPTICAL G5</t>
  </si>
  <si>
    <t xml:space="preserve"> 13.4 </t>
  </si>
  <si>
    <t xml:space="preserve"> 781 </t>
  </si>
  <si>
    <t>CAIXA DE SOM PASSIVA – VISION S.4.35 BR PAR</t>
  </si>
  <si>
    <t xml:space="preserve"> 13.5 </t>
  </si>
  <si>
    <t xml:space="preserve"> 782 </t>
  </si>
  <si>
    <t>AMPLIFICADOR DE PAREDE – HS WALL PRETO</t>
  </si>
  <si>
    <t xml:space="preserve"> 13.6 </t>
  </si>
  <si>
    <t xml:space="preserve"> 783 </t>
  </si>
  <si>
    <t>POTENCIOMETRO PARA VOLUME AUDIO AMBIENTE</t>
  </si>
  <si>
    <t xml:space="preserve"> 13.7 </t>
  </si>
  <si>
    <t xml:space="preserve"> 13.8 </t>
  </si>
  <si>
    <t xml:space="preserve"> 104406 </t>
  </si>
  <si>
    <t>ELETRODUTO RIGIDO, EM ACO ZINCADO OU GALVANIZADO, TIPO PESADO, DN=3/4", APARENTE - FORNECIMENTO E INSTALAÇÃO. AF_10/2022</t>
  </si>
  <si>
    <t xml:space="preserve"> 13.9 </t>
  </si>
  <si>
    <t xml:space="preserve"> 068560 </t>
  </si>
  <si>
    <t>CABO POLARIZADO 2 X 2,5 MM2 PARA AUDIO</t>
  </si>
  <si>
    <t xml:space="preserve"> 13.10 </t>
  </si>
  <si>
    <t xml:space="preserve"> 00001140 </t>
  </si>
  <si>
    <t>CABO PARALELO POLARIZADO 2 X 4,00 MM2 PARA AUDIO</t>
  </si>
  <si>
    <t xml:space="preserve"> 14 </t>
  </si>
  <si>
    <t>LOUÇAS, METAIS E BANCADAS</t>
  </si>
  <si>
    <t xml:space="preserve"> 14.1 </t>
  </si>
  <si>
    <t xml:space="preserve"> 00000544 </t>
  </si>
  <si>
    <t>TORNEIRA DE MESA COM FECHAMENTO AUTOMÁTICO PARA LAVATÓRIO, ACABAMENTO CROMADO. REF: DECAMATIC 1170C DECA (H-004)</t>
  </si>
  <si>
    <t xml:space="preserve"> 14.2 </t>
  </si>
  <si>
    <t xml:space="preserve"> 00000431 </t>
  </si>
  <si>
    <t>CUBA DE EMBUTIR RETANGULAR, DIM.: 480x355 mm COM ELEMENTOS DE FIXAÇÃO E INSTALAÇÃO HIDRÁULICA REF.: L.375.17 _ DECA. (H-007)</t>
  </si>
  <si>
    <t xml:space="preserve"> 14.3 </t>
  </si>
  <si>
    <t xml:space="preserve"> 00000035 </t>
  </si>
  <si>
    <t>BACIA SANITÁRIA COM CAIXA ACOPLADA, DE CERÂMICA ESMALTADA IMPERMEÁVEL, NA COR BRANCA. COM DUPLO ACIONAMENTO E INSTALAÇÃO DE ASSENTO COM TAMPA EM POLIPROPILENO OU POLIETILENO COM TECNOLOGIA MICROBAN, NA COR BRANCA. INCLUSO ENGATE FLEXÍVEL EM METAL CROMADO 1/2 X 40CM. REF.: RAVENA P.909.17 + CD.00F.17_DECA - FORNECIMENTO E INSTALAÇÃO (H-008)</t>
  </si>
  <si>
    <t xml:space="preserve"> 14.4 </t>
  </si>
  <si>
    <t xml:space="preserve"> 00000728 </t>
  </si>
  <si>
    <t>REGISTRO DE GAVETA COM ACABAMENTO  REF.: MODELO IZY  4900.C37 DECA (H-009)</t>
  </si>
  <si>
    <t xml:space="preserve"> 14.5 </t>
  </si>
  <si>
    <t xml:space="preserve"> 00000764 </t>
  </si>
  <si>
    <t>BANCADA EM GRANITO (95x55 CM) PRETO SÃO GABRIEL, COM SAIA RETA DE 20 cm E ESPELHO 10 cm, ACABAMENTOS APARENTES EM MEIA ESQUADRIA- 45°, COM FURAÇÃO PARA CUBAS E TORNEIRAS, SUPERFÍCIES  EXPOSTAS POLIDAS E LUSTRADAS (fixação com mão francesa na alvenaria) -(B-010)</t>
  </si>
  <si>
    <t xml:space="preserve"> 14.6 </t>
  </si>
  <si>
    <t xml:space="preserve"> 86887 </t>
  </si>
  <si>
    <t>ENGATE FLEXÍVEL EM INOX, 1/2 X 40CM - FORNECIMENTO E INSTALAÇÃO. AF_01/2020</t>
  </si>
  <si>
    <t xml:space="preserve"> 14.7 </t>
  </si>
  <si>
    <t xml:space="preserve"> 86877 </t>
  </si>
  <si>
    <t>VÁLVULA EM METAL CROMADO 1.1/2" X 1.1/2" PARA TANQUE OU LAVATÓRIO, COM OU SEM LADRÃO - FORNECIMENTO E INSTALAÇÃO. AF_01/2020</t>
  </si>
  <si>
    <t xml:space="preserve"> 14.8 </t>
  </si>
  <si>
    <t xml:space="preserve"> 86881 </t>
  </si>
  <si>
    <t>SIFÃO DO TIPO GARRAFA EM METAL CROMADO 1 X 1.1/2" - FORNECIMENTO E INSTALAÇÃO. AF_01/2020</t>
  </si>
  <si>
    <t xml:space="preserve"> 14.9 </t>
  </si>
  <si>
    <t xml:space="preserve"> 00000515 </t>
  </si>
  <si>
    <t>RALO GRELHA INOX COM CAIXILHO ROTATIVO ABRE E FECHA - 15 x 15 cm</t>
  </si>
  <si>
    <t xml:space="preserve"> 14.10 </t>
  </si>
  <si>
    <t xml:space="preserve"> 072811 </t>
  </si>
  <si>
    <t>DISPENSER PARA SABÃO LÍQUIDO REF.: MODELO INVOQ PRETO - PREMISSE (E-001)</t>
  </si>
  <si>
    <t xml:space="preserve"> 14.11 </t>
  </si>
  <si>
    <t xml:space="preserve"> 072810 </t>
  </si>
  <si>
    <t>DISPENSER PARA TOALHA DE PAPEL INTERFOLHADA REF: MODELO INVOQ PRETO PREMISSE (E-002)</t>
  </si>
  <si>
    <t xml:space="preserve"> 14.12 </t>
  </si>
  <si>
    <t xml:space="preserve"> 000980 </t>
  </si>
  <si>
    <t>DISPENSER PARA PAPEL HIGIÊNICO ROLÃO REF.: MODELO INVOQ PRETO - PREMISSE (E-003)</t>
  </si>
  <si>
    <t xml:space="preserve"> 15 </t>
  </si>
  <si>
    <t>IMPERMEABILIZAÇÃO</t>
  </si>
  <si>
    <t xml:space="preserve"> 15.1 </t>
  </si>
  <si>
    <t xml:space="preserve"> 98555 </t>
  </si>
  <si>
    <t>IMPERMEABILIZAÇÃO DE SUPERFÍCIE COM ARGAMASSA POLIMÉRICA / MEMBRANA ACRÍLICA, 3 DEMÃOS. AF_09/2023</t>
  </si>
  <si>
    <t xml:space="preserve"> 16 </t>
  </si>
  <si>
    <t>PINTURA</t>
  </si>
  <si>
    <t xml:space="preserve"> 16.1 </t>
  </si>
  <si>
    <t xml:space="preserve"> 88485 </t>
  </si>
  <si>
    <t>FUNDO SELADOR ACRÍLICO, APLICAÇÃO MANUAL EM PAREDE, UMA DEMÃO. AF_04/2023</t>
  </si>
  <si>
    <t xml:space="preserve"> 16.2 </t>
  </si>
  <si>
    <t xml:space="preserve"> 88484 </t>
  </si>
  <si>
    <t>FUNDO SELADOR ACRÍLICO, APLICAÇÃO MANUAL EM TETO, UMA DEMÃO. AF_04/2023</t>
  </si>
  <si>
    <t xml:space="preserve"> 16.3 </t>
  </si>
  <si>
    <t xml:space="preserve"> 88497 </t>
  </si>
  <si>
    <t>EMASSAMENTO COM MASSA LÁTEX, APLICAÇÃO EM PAREDE, DUAS DEMÃOS, LIXAMENTO MANUAL. AF_04/2023</t>
  </si>
  <si>
    <t xml:space="preserve"> 16.4 </t>
  </si>
  <si>
    <t xml:space="preserve"> 88496 </t>
  </si>
  <si>
    <t>EMASSAMENTO COM MASSA LÁTEX, APLICAÇÃO EM TETO, DUAS DEMÃOS, LIXAMENTO MANUAL. AF_04/2023</t>
  </si>
  <si>
    <t xml:space="preserve"> 16.5 </t>
  </si>
  <si>
    <t xml:space="preserve"> 88489 </t>
  </si>
  <si>
    <t>PINTURA LÁTEX ACRÍLICA PREMIUM, APLICAÇÃO MANUAL EM PAREDES, DUAS DEMÃOS. AF_04/2023</t>
  </si>
  <si>
    <t xml:space="preserve"> 16.6 </t>
  </si>
  <si>
    <t xml:space="preserve"> 88488 </t>
  </si>
  <si>
    <t>PINTURA LÁTEX ACRÍLICA PREMIUM, APLICAÇÃO MANUAL EM TETO, DUAS DEMÃOS. AF_04/2023</t>
  </si>
  <si>
    <t xml:space="preserve"> 16.7 </t>
  </si>
  <si>
    <t xml:space="preserve"> 00000388 </t>
  </si>
  <si>
    <t>APLICAÇÃO DE TEXTURA INDUSTRIALIZADA TIPO CIMENTO QUEIMADO EM PAREDES, TRÊS DEMÃOS (CORES CONFORME LEGENDA)</t>
  </si>
  <si>
    <t xml:space="preserve"> 16.8 </t>
  </si>
  <si>
    <t xml:space="preserve"> 00001138 </t>
  </si>
  <si>
    <t>APLICAÇÃO DE TEXTURA INDUSTRIALIZADA TIPO CIMENTO QUEIMADO EM TETO (T-012)</t>
  </si>
  <si>
    <t xml:space="preserve"> 16.9 </t>
  </si>
  <si>
    <t>PINTURA LÁTEX ACRÍLICA PREMIUM, APLICAÇÃO MANUAL EM PAREDES, DUAS DEMÃOS. (ÁREA TÉCNICA)</t>
  </si>
  <si>
    <t xml:space="preserve"> 17 </t>
  </si>
  <si>
    <t>ESQUADRIAS, VIDROS E ESPELHOS</t>
  </si>
  <si>
    <t xml:space="preserve"> 17.1 </t>
  </si>
  <si>
    <t xml:space="preserve"> 00001095 </t>
  </si>
  <si>
    <t>PORTA DE CORRER (368x300cm) EM ALUMÍNIO ANODIZADO NA COR BRONZE - 4 FOLHAS (2 MÓVEIS+2 FIXAS) COM BANDEIRA SUPERIOR FIXA, LINHA SUPREMA, INCLUSO CONTRAMARCO, ACESSÓRIOS E FECHADURA. DEVERÃO SER UTILIZADO VIDRO TEMPERADO 6MM, INCOLOR. (PA09)</t>
  </si>
  <si>
    <t xml:space="preserve"> 17.2 </t>
  </si>
  <si>
    <t xml:space="preserve"> 00001096 </t>
  </si>
  <si>
    <t>PORTA DE CORRER (366x280cm), EM ALUMÍNIO ANODIZADO NA COR BRONZE, 4 FOLHAS (2 MÓVEIS SEQUÊNCIAIS+2 FIXAS) COM BANDEIRA SUPERIOR FIXA, LINHA SUPREMA, INCLUSO CONTRAMARCO, ACESSÓRIOS E FECHADURA. DEVERÁ SER UTILIZADO VIDRO TEMPERADO 6MM, INCOLOR. (PA10)</t>
  </si>
  <si>
    <t xml:space="preserve"> 17.3 </t>
  </si>
  <si>
    <t xml:space="preserve"> 00001097 </t>
  </si>
  <si>
    <t>KIT PORTA PRONTA DE GIRO (70x210cm), FOLHA COM NÚCLEO SÓLIDO COM ACABAMENTO EM LACA INDUSTRIAL U, MARCOS E ALIZARES EM PVC WOOD NA COR BRANCA, INCLUSO FERRAGENS E FECHADURA TIPO EXTERNA CROMADA (PM3).</t>
  </si>
  <si>
    <t xml:space="preserve"> 17.4 </t>
  </si>
  <si>
    <t xml:space="preserve"> 00001098 </t>
  </si>
  <si>
    <t>PORTA DE GIRO (100x210+90cm) COMPLETA EM MADEIRA COM BANDEIRA SUPERIOR FIXA - 1 FOLHA (EXISTENTE) - TROCAR OS ALISARES, LAMINAR A FOLHA E BANDEIRA E ENVERNIZAR TODO CONJUNTO (PM4)</t>
  </si>
  <si>
    <t xml:space="preserve"> 17.5 </t>
  </si>
  <si>
    <t xml:space="preserve"> 00001099 </t>
  </si>
  <si>
    <t>PORTA DE GIRO (180x210+90cm) COMPLETA EM MADEIRA COM BANDEIRA SUPERIOR FIXA - 2 FOLHAS (EXISTENTE) - TROCAR OS ALISARES, LAMINAR A FOLHA E BANDEIRA E ENVERNIZAR TODO CONJUNTO (PM5)</t>
  </si>
  <si>
    <t xml:space="preserve"> 17.6 </t>
  </si>
  <si>
    <t xml:space="preserve"> 00001100 </t>
  </si>
  <si>
    <t>GUARDA CORPO EM AÇO INOX, MONTANTES DE ∅ 4cm, COM VIDRO TEMPERADO, INCOLOR, 8 mm - ALTURA: 1,10m, COMPRIMENTO: 5,74m COM PORTINHOLA PARA CONTROLE DE ACESSO PCD DE 1m DE LARGURA (PV3)</t>
  </si>
  <si>
    <t xml:space="preserve"> 17.7 </t>
  </si>
  <si>
    <t xml:space="preserve"> 150160 </t>
  </si>
  <si>
    <t>ESPELHO EM CRISTAL INCOLOR 6mm APLICADO PAREDES</t>
  </si>
  <si>
    <t xml:space="preserve"> 17.8 </t>
  </si>
  <si>
    <t xml:space="preserve"> 110040 </t>
  </si>
  <si>
    <t>TELA GRADIL MORLAN REVESTIDA COM PVC,BRANCA OU VERDE H=2,5M (ABRIGO CONDENSADORAS)</t>
  </si>
  <si>
    <t xml:space="preserve"> 18 </t>
  </si>
  <si>
    <t>SERVIÇO DE MARCENARIA</t>
  </si>
  <si>
    <t xml:space="preserve"> 18.1 </t>
  </si>
  <si>
    <t xml:space="preserve"> 00001101 </t>
  </si>
  <si>
    <t>MÓVEL BAIXO EM COMPENSADO NAVAL DE PINUS, 20MM - ACABAMENTO EM VERNIZ PU FOSCO, INCOLOR  COM NICHOS REVESTIDOS DE FÓRMICA (CONFORME INDICADO NO DESENHO M-015)</t>
  </si>
  <si>
    <t xml:space="preserve"> 18.2 </t>
  </si>
  <si>
    <t xml:space="preserve"> 00001102 </t>
  </si>
  <si>
    <t>MÓVEL ALTO EM COMPENSADO NAVAL DE PINUS, 20MM - ACABAMENTO EM VERNIZ PU FOSCO, INCOLOR  COM PAINEL PEGBOARD E NICHOS INFERIORES E LATERAIS REVESTIDOS DE FÓRMICA (CONFORME INDICADO NO DESENHO M-016)</t>
  </si>
  <si>
    <t xml:space="preserve"> 18.3 </t>
  </si>
  <si>
    <t xml:space="preserve"> 00001103 </t>
  </si>
  <si>
    <t>MÓVEL BAIXO EM COMPENSADO NAVAL DE PINUS, 20MM - ACABAMENTO EM VERNIZ PU FOSCO, INCOLOR  GAVETA COM ESTRUTURA EM COMPENSADO NAVAL DE PINUS 20MM E FUNDO DE 6MM - ACABAMENTO EM VERNIZ PU FOSCO, INCOLOR   FRENTE DAS GAVETAS REVESTIDAS DE FÓRMICA - COR CONFORME INDICADO USO DE CORREDIÇA TELESCÓPICA REFORÇADA 50 CM (M-017)</t>
  </si>
  <si>
    <t xml:space="preserve"> 18.4 </t>
  </si>
  <si>
    <t xml:space="preserve"> 00001104 </t>
  </si>
  <si>
    <t>MÓVEL ALTO EM COMPENSADO NAVAL DE PINUS, 20MM - ACABAMENTO EM VERNIZ PU FOSCO, INCOLOR  COM PORTAS DE CORRER REVESTIDAS COM FÓRMICA - COR AZUL NEVADA L129  PARTE INFERIOR COM NICHOS EM COMPENSADO NAVAL DE PINUS 20MM E FUNDO DE 6MM - ACABAMENTO EM VERNIZ PU FOSCO, INCOLOR  (M-018)</t>
  </si>
  <si>
    <t xml:space="preserve"> 18.5 </t>
  </si>
  <si>
    <t xml:space="preserve"> 00001105 </t>
  </si>
  <si>
    <t>MÓVEL BAIXO EM COMPENSADO NAVAL DE PINUS, 20MM - ACABAMENTO EM VERNIZ PU FOSCO, INCOLOR  GAVETA COM ESTRUTURA EM COMPENSADO NAVAL DE PINUS 20MM E FUNDO DE 6MM - ACABAMENTO EM VERNIZ PU FOSCO, INCOLOR   FRENTE DAS GAVETAS REVESTIDAS DE FÓRMICA - COR SALMÃO L 148  USO DE CORREDIÇA TELESCÓPICA REFORÇADA 50 CM (M-019)</t>
  </si>
  <si>
    <t xml:space="preserve"> 18.6 </t>
  </si>
  <si>
    <t xml:space="preserve"> 00001107 </t>
  </si>
  <si>
    <t>TOTEM PARA ALUNO CONFECCIONADO EM MDF NA COR PRETO TX - FLEX_GUARARAPES (M-020)</t>
  </si>
  <si>
    <t xml:space="preserve"> 18.7 </t>
  </si>
  <si>
    <t xml:space="preserve"> 00001108 </t>
  </si>
  <si>
    <t>TOTEM PARA PROFESSOR CONFECCIONADO EM MDF NA COR PRETO TX - FLEX GUARARAPES (M-021)</t>
  </si>
  <si>
    <t xml:space="preserve"> 18.8 </t>
  </si>
  <si>
    <t xml:space="preserve"> 00001106 </t>
  </si>
  <si>
    <t>FLOREIRA EM MDF, PADRÃO NOGAL CHAMPAGNHE DUPLA FACE (15 mm) - GUARARAPES - REVESTIDA COM GRAMA SINTÉTICA - P-007 (M-022)</t>
  </si>
  <si>
    <t xml:space="preserve"> 18.9 </t>
  </si>
  <si>
    <t xml:space="preserve"> 00001113 </t>
  </si>
  <si>
    <t>MOLDURA DE MDF AMADEIRADO 15MM, PADRÃO NOGAL CHAMPANHE - GUARARAPES. ESPESSURA TOTAL 8 CM</t>
  </si>
  <si>
    <t xml:space="preserve"> 19 </t>
  </si>
  <si>
    <t>COMUNICAÇÃO VISUAL</t>
  </si>
  <si>
    <t xml:space="preserve"> 19.1 </t>
  </si>
  <si>
    <t xml:space="preserve"> 721 </t>
  </si>
  <si>
    <t>LOGO SESC  ACADEMIA - LETRA CAIXA DE ACRÍLICO, ESPESSURA 1 cm, NA COR PRETA   FONTE DO TEXTO ACADEMIA: "GOTHAN BOLD" EM CAIXA ALTA (A-005)</t>
  </si>
  <si>
    <t xml:space="preserve"> 19.2 </t>
  </si>
  <si>
    <t xml:space="preserve"> 720 </t>
  </si>
  <si>
    <t>PLACA LUMINÁRIA COM A FRASE: "APROVEITE O MOMENTO" DIM: 263 X 23 CM LETRAS:LED NEON FLEX 220V, PVC FLEXÍVEL E SELADO COM CLASSIFICAÇÃO IP66, COMPOSTO POR 120 LEDS, 12W/M, RGB 7 CORES COM CONTROLE REMOTO - 10MM   BASE: PLACA DE ACRÍLICO CRISTAL - 6 MM  FONTE DA LETRA: INK FREE REF.: BRASIL NEON FLEX (A-006)</t>
  </si>
  <si>
    <t xml:space="preserve"> 19.3 </t>
  </si>
  <si>
    <t xml:space="preserve"> 00000204 </t>
  </si>
  <si>
    <t>PLACA LUMINÁRIA COM A FRASE: "TRANSFORME-SE NA SUA MELHOR VERSÃO" DIM: 186 X 88 CM LETRAS:	LED NEON FLEX 220V, PVC FLEXÍVEL E SELADO COM CLASSIFICAÇÃO IP66, COMPOSTO POR 120 LEDS, 12W/M, RGB 7 CORES COM CONTROLE REMOTO - 10MM   BASE: PLACA DE ACRÍLICO CRISTAL - 6 MM  REF.: BRASIL NEON FLEX (A-007)</t>
  </si>
  <si>
    <t xml:space="preserve"> 20 </t>
  </si>
  <si>
    <t>PAISAGISMO</t>
  </si>
  <si>
    <t xml:space="preserve"> 20.1 </t>
  </si>
  <si>
    <t xml:space="preserve"> 743 </t>
  </si>
  <si>
    <t>FORNECIMENTO E INSTALAÇÃO DE PLANTAS ARTIFICIAIS NA FLOREIRA (M-022), COMPOSTA POR: PLANTAS ARTIFICIAIS REALISTA: COMPOSTAS DE PÁSTICO E SEDA, ESPÉCIES: SINGÔNIO (TAMANHO MÍNIMO 40CM - 20 UND); PALMEIRA RAFIA (TAMANHO MÍNIMO 100CM - 4 UND) E GUAIMBE VERDE (TAMANHO MÍNIMO 70 CM - 7 UND), COBRIMENTO: CASCA DE PINUS MÉDIA (V-002).</t>
  </si>
  <si>
    <t xml:space="preserve"> 20.2 </t>
  </si>
  <si>
    <t xml:space="preserve"> 752 </t>
  </si>
  <si>
    <t>JARDIM VERTICAL PERMANENTE - MIX DE FOLHAGEM (AVENCA, SAMAMBAISA E HERAS) COM PLANTAS SINTÉTICAS, SIMILARES A NATURAIS. DIMENSÃO: 2,15 X 3,19M REFERÊNCIA COMERCIAL: JARDIM PERMANENTE, MIX DE FOLHAS - O JARDIMVERDE.COM</t>
  </si>
  <si>
    <t xml:space="preserve"> 21 </t>
  </si>
  <si>
    <t>LIMPEZA</t>
  </si>
  <si>
    <t xml:space="preserve"> 21.1 </t>
  </si>
  <si>
    <t xml:space="preserve"> 9537 </t>
  </si>
  <si>
    <t>LIMPEZA FINAL DA OBRA</t>
  </si>
  <si>
    <t>Total sem BDI</t>
  </si>
  <si>
    <t>Total do BDI</t>
  </si>
  <si>
    <t>Total Geral</t>
  </si>
  <si>
    <t>ENGENHEIRO MECÂNICO DE OBRA JUNIOR COM ENCARGOS COMPLEMENTARES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</si>
</sst>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%"/>
  </numFmts>
  <fonts count="26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right" vertical="top" wrapText="1"/>
    </xf>
    <xf numFmtId="0" fontId="6" fillId="7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right" vertical="top" wrapText="1"/>
    </xf>
    <xf numFmtId="4" fontId="8" fillId="9" borderId="6" xfId="0" applyNumberFormat="1" applyFont="1" applyFill="1" applyBorder="1" applyAlignment="1">
      <alignment horizontal="right" vertical="top" wrapText="1"/>
    </xf>
    <xf numFmtId="164" fontId="9" fillId="10" borderId="7" xfId="0" applyNumberFormat="1" applyFont="1" applyFill="1" applyBorder="1" applyAlignment="1">
      <alignment horizontal="right" vertical="top" wrapText="1"/>
    </xf>
    <xf numFmtId="0" fontId="10" fillId="11" borderId="8" xfId="0" applyFont="1" applyFill="1" applyBorder="1" applyAlignment="1">
      <alignment horizontal="left" vertical="top" wrapText="1"/>
    </xf>
    <xf numFmtId="0" fontId="11" fillId="12" borderId="9" xfId="0" applyFont="1" applyFill="1" applyBorder="1" applyAlignment="1">
      <alignment horizontal="center" vertical="top" wrapText="1"/>
    </xf>
    <xf numFmtId="0" fontId="12" fillId="13" borderId="10" xfId="0" applyFont="1" applyFill="1" applyBorder="1" applyAlignment="1">
      <alignment horizontal="right" vertical="top" wrapText="1"/>
    </xf>
    <xf numFmtId="4" fontId="13" fillId="14" borderId="11" xfId="0" applyNumberFormat="1" applyFont="1" applyFill="1" applyBorder="1" applyAlignment="1">
      <alignment horizontal="right" vertical="top" wrapText="1"/>
    </xf>
    <xf numFmtId="164" fontId="14" fillId="15" borderId="12" xfId="0" applyNumberFormat="1" applyFont="1" applyFill="1" applyBorder="1" applyAlignment="1">
      <alignment horizontal="right" vertical="top" wrapText="1"/>
    </xf>
    <xf numFmtId="0" fontId="15" fillId="16" borderId="13" xfId="0" applyFont="1" applyFill="1" applyBorder="1" applyAlignment="1">
      <alignment horizontal="left" vertical="top" wrapText="1"/>
    </xf>
    <xf numFmtId="0" fontId="16" fillId="17" borderId="14" xfId="0" applyFont="1" applyFill="1" applyBorder="1" applyAlignment="1">
      <alignment horizontal="center" vertical="top" wrapText="1"/>
    </xf>
    <xf numFmtId="0" fontId="17" fillId="18" borderId="15" xfId="0" applyFont="1" applyFill="1" applyBorder="1" applyAlignment="1">
      <alignment horizontal="right" vertical="top" wrapText="1"/>
    </xf>
    <xf numFmtId="4" fontId="18" fillId="19" borderId="16" xfId="0" applyNumberFormat="1" applyFont="1" applyFill="1" applyBorder="1" applyAlignment="1">
      <alignment horizontal="right" vertical="top" wrapText="1"/>
    </xf>
    <xf numFmtId="164" fontId="19" fillId="20" borderId="17" xfId="0" applyNumberFormat="1" applyFont="1" applyFill="1" applyBorder="1" applyAlignment="1">
      <alignment horizontal="right" vertical="top" wrapText="1"/>
    </xf>
    <xf numFmtId="0" fontId="20" fillId="21" borderId="0" xfId="0" applyFont="1" applyFill="1" applyAlignment="1">
      <alignment horizontal="left" vertical="top" wrapText="1"/>
    </xf>
    <xf numFmtId="0" fontId="21" fillId="22" borderId="0" xfId="0" applyFont="1" applyFill="1" applyAlignment="1">
      <alignment horizontal="center" vertical="top" wrapText="1"/>
    </xf>
    <xf numFmtId="0" fontId="22" fillId="23" borderId="0" xfId="0" applyFont="1" applyFill="1" applyAlignment="1">
      <alignment horizontal="right" vertical="top" wrapText="1"/>
    </xf>
    <xf numFmtId="0" fontId="24" fillId="25" borderId="0" xfId="0" applyFont="1" applyFill="1" applyAlignment="1">
      <alignment horizontal="left" vertical="top" wrapText="1"/>
    </xf>
    <xf numFmtId="0" fontId="25" fillId="26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20" fillId="21" borderId="0" xfId="0" applyFont="1" applyFill="1" applyAlignment="1">
      <alignment horizontal="left" vertical="top" wrapText="1"/>
    </xf>
    <xf numFmtId="0" fontId="22" fillId="23" borderId="0" xfId="0" applyFont="1" applyFill="1" applyAlignment="1">
      <alignment horizontal="right" vertical="top" wrapText="1"/>
    </xf>
    <xf numFmtId="4" fontId="23" fillId="24" borderId="0" xfId="0" applyNumberFormat="1" applyFont="1" applyFill="1" applyAlignment="1">
      <alignment horizontal="right" vertical="top" wrapText="1"/>
    </xf>
    <xf numFmtId="0" fontId="25" fillId="26" borderId="0" xfId="0" applyFont="1" applyFill="1" applyAlignment="1">
      <alignment horizontal="center" vertical="top" wrapText="1"/>
    </xf>
    <xf numFmtId="0" fontId="0" fillId="0" borderId="0" xfId="0"/>
    <xf numFmtId="0" fontId="2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1906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4"/>
  <sheetViews>
    <sheetView tabSelected="1" showWhiteSpace="0" workbookViewId="0">
      <selection activeCell="D9" sqref="D9"/>
    </sheetView>
  </sheetViews>
  <sheetFormatPr defaultRowHeight="14.25" x14ac:dyDescent="0.2"/>
  <cols>
    <col min="1" max="2" width="10" bestFit="1" customWidth="1"/>
    <col min="3" max="3" width="13.25" bestFit="1" customWidth="1"/>
    <col min="4" max="4" width="60" bestFit="1" customWidth="1"/>
    <col min="5" max="5" width="8" bestFit="1" customWidth="1"/>
    <col min="6" max="10" width="13" bestFit="1" customWidth="1"/>
  </cols>
  <sheetData>
    <row r="1" spans="1:10" ht="15" x14ac:dyDescent="0.2">
      <c r="A1" s="1"/>
      <c r="B1" s="1"/>
      <c r="C1" s="1"/>
      <c r="D1" s="1" t="s">
        <v>0</v>
      </c>
      <c r="E1" s="24" t="s">
        <v>1</v>
      </c>
      <c r="F1" s="24"/>
      <c r="G1" s="24" t="s">
        <v>2</v>
      </c>
      <c r="H1" s="24"/>
      <c r="I1" s="24" t="s">
        <v>3</v>
      </c>
      <c r="J1" s="24"/>
    </row>
    <row r="2" spans="1:10" ht="80.099999999999994" customHeight="1" x14ac:dyDescent="0.2">
      <c r="A2" s="19"/>
      <c r="B2" s="19"/>
      <c r="C2" s="19"/>
      <c r="D2" s="19" t="s">
        <v>4</v>
      </c>
      <c r="E2" s="25" t="s">
        <v>5</v>
      </c>
      <c r="F2" s="25"/>
      <c r="G2" s="25" t="s">
        <v>6</v>
      </c>
      <c r="H2" s="25"/>
      <c r="I2" s="25" t="s">
        <v>7</v>
      </c>
      <c r="J2" s="25"/>
    </row>
    <row r="3" spans="1:10" ht="15" x14ac:dyDescent="0.25">
      <c r="A3" s="30" t="s">
        <v>8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30" customHeight="1" x14ac:dyDescent="0.2">
      <c r="A4" s="2" t="s">
        <v>9</v>
      </c>
      <c r="B4" s="4" t="s">
        <v>10</v>
      </c>
      <c r="C4" s="2" t="s">
        <v>11</v>
      </c>
      <c r="D4" s="2" t="s">
        <v>12</v>
      </c>
      <c r="E4" s="3" t="s">
        <v>13</v>
      </c>
      <c r="F4" s="4" t="s">
        <v>14</v>
      </c>
      <c r="G4" s="4" t="s">
        <v>15</v>
      </c>
      <c r="H4" s="4" t="s">
        <v>16</v>
      </c>
      <c r="I4" s="4" t="s">
        <v>17</v>
      </c>
      <c r="J4" s="4" t="s">
        <v>18</v>
      </c>
    </row>
    <row r="5" spans="1:10" ht="24" customHeight="1" x14ac:dyDescent="0.2">
      <c r="A5" s="5" t="s">
        <v>19</v>
      </c>
      <c r="B5" s="5"/>
      <c r="C5" s="5"/>
      <c r="D5" s="5" t="s">
        <v>20</v>
      </c>
      <c r="E5" s="5"/>
      <c r="F5" s="6"/>
      <c r="G5" s="5"/>
      <c r="H5" s="5"/>
      <c r="I5" s="7">
        <v>0</v>
      </c>
      <c r="J5" s="8">
        <f t="shared" ref="J5:J68" si="0">I5 / 2817328.51</f>
        <v>0</v>
      </c>
    </row>
    <row r="6" spans="1:10" ht="24" customHeight="1" x14ac:dyDescent="0.2">
      <c r="A6" s="9" t="s">
        <v>21</v>
      </c>
      <c r="B6" s="11" t="s">
        <v>22</v>
      </c>
      <c r="C6" s="9" t="s">
        <v>23</v>
      </c>
      <c r="D6" s="9" t="s">
        <v>24</v>
      </c>
      <c r="E6" s="10" t="s">
        <v>25</v>
      </c>
      <c r="F6" s="11">
        <v>2</v>
      </c>
      <c r="G6" s="12">
        <v>0</v>
      </c>
      <c r="H6" s="12" t="str">
        <f>TRUNC(G6 * (1 + 0 / 100), 2) &amp;CHAR(10)&amp; "(0.0%)"</f>
        <v>0
(0.0%)</v>
      </c>
      <c r="I6" s="12">
        <f>TRUNC((F6 * 1 ) * TRUNC(G6 * (1 + 0 / 100), 2), 2)</f>
        <v>0</v>
      </c>
      <c r="J6" s="13">
        <f t="shared" si="0"/>
        <v>0</v>
      </c>
    </row>
    <row r="7" spans="1:10" ht="26.1" customHeight="1" x14ac:dyDescent="0.2">
      <c r="A7" s="9" t="s">
        <v>26</v>
      </c>
      <c r="B7" s="11" t="s">
        <v>27</v>
      </c>
      <c r="C7" s="9" t="s">
        <v>28</v>
      </c>
      <c r="D7" s="9" t="s">
        <v>29</v>
      </c>
      <c r="E7" s="10" t="s">
        <v>30</v>
      </c>
      <c r="F7" s="11">
        <v>6</v>
      </c>
      <c r="G7" s="12">
        <v>0</v>
      </c>
      <c r="H7" s="12">
        <f>TRUNC(G7 * (1 + 24.86 / 100), 2)</f>
        <v>0</v>
      </c>
      <c r="I7" s="12">
        <f>TRUNC(F7 * H7, 2)</f>
        <v>0</v>
      </c>
      <c r="J7" s="13">
        <f t="shared" si="0"/>
        <v>0</v>
      </c>
    </row>
    <row r="8" spans="1:10" ht="26.1" customHeight="1" x14ac:dyDescent="0.2">
      <c r="A8" s="9" t="s">
        <v>31</v>
      </c>
      <c r="B8" s="11" t="s">
        <v>32</v>
      </c>
      <c r="C8" s="9" t="s">
        <v>28</v>
      </c>
      <c r="D8" s="9" t="s">
        <v>887</v>
      </c>
      <c r="E8" s="10" t="s">
        <v>33</v>
      </c>
      <c r="F8" s="11">
        <v>200</v>
      </c>
      <c r="G8" s="12">
        <v>0</v>
      </c>
      <c r="H8" s="12">
        <f>TRUNC(G8 * (1 + 24.86 / 100), 2)</f>
        <v>0</v>
      </c>
      <c r="I8" s="12">
        <f>TRUNC(F8 * H8, 2)</f>
        <v>0</v>
      </c>
      <c r="J8" s="13">
        <f t="shared" si="0"/>
        <v>0</v>
      </c>
    </row>
    <row r="9" spans="1:10" ht="26.1" customHeight="1" x14ac:dyDescent="0.2">
      <c r="A9" s="9" t="s">
        <v>34</v>
      </c>
      <c r="B9" s="11" t="s">
        <v>35</v>
      </c>
      <c r="C9" s="9" t="s">
        <v>28</v>
      </c>
      <c r="D9" s="9" t="s">
        <v>36</v>
      </c>
      <c r="E9" s="10" t="s">
        <v>30</v>
      </c>
      <c r="F9" s="11">
        <v>6</v>
      </c>
      <c r="G9" s="12">
        <v>0</v>
      </c>
      <c r="H9" s="12">
        <f>TRUNC(G9 * (1 + 24.86 / 100), 2)</f>
        <v>0</v>
      </c>
      <c r="I9" s="12">
        <f>TRUNC(F9 * H9, 2)</f>
        <v>0</v>
      </c>
      <c r="J9" s="13">
        <f t="shared" si="0"/>
        <v>0</v>
      </c>
    </row>
    <row r="10" spans="1:10" ht="26.1" customHeight="1" x14ac:dyDescent="0.2">
      <c r="A10" s="9" t="s">
        <v>37</v>
      </c>
      <c r="B10" s="11" t="s">
        <v>38</v>
      </c>
      <c r="C10" s="9" t="s">
        <v>28</v>
      </c>
      <c r="D10" s="9" t="s">
        <v>39</v>
      </c>
      <c r="E10" s="10" t="s">
        <v>33</v>
      </c>
      <c r="F10" s="11">
        <v>300</v>
      </c>
      <c r="G10" s="12">
        <v>0</v>
      </c>
      <c r="H10" s="12">
        <f>TRUNC(G10 * (1 + 24.86 / 100), 2)</f>
        <v>0</v>
      </c>
      <c r="I10" s="12">
        <f>TRUNC(F10 * H10, 2)</f>
        <v>0</v>
      </c>
      <c r="J10" s="13">
        <f t="shared" si="0"/>
        <v>0</v>
      </c>
    </row>
    <row r="11" spans="1:10" ht="26.1" customHeight="1" x14ac:dyDescent="0.2">
      <c r="A11" s="5" t="s">
        <v>40</v>
      </c>
      <c r="B11" s="5"/>
      <c r="C11" s="5"/>
      <c r="D11" s="5" t="s">
        <v>41</v>
      </c>
      <c r="E11" s="5"/>
      <c r="F11" s="6"/>
      <c r="G11" s="5"/>
      <c r="H11" s="5"/>
      <c r="I11" s="7">
        <v>0</v>
      </c>
      <c r="J11" s="8">
        <f t="shared" si="0"/>
        <v>0</v>
      </c>
    </row>
    <row r="12" spans="1:10" ht="39" customHeight="1" x14ac:dyDescent="0.2">
      <c r="A12" s="9" t="s">
        <v>42</v>
      </c>
      <c r="B12" s="11" t="s">
        <v>43</v>
      </c>
      <c r="C12" s="9" t="s">
        <v>28</v>
      </c>
      <c r="D12" s="9" t="s">
        <v>44</v>
      </c>
      <c r="E12" s="10" t="s">
        <v>45</v>
      </c>
      <c r="F12" s="11">
        <v>2.88</v>
      </c>
      <c r="G12" s="12">
        <v>0</v>
      </c>
      <c r="H12" s="12">
        <f t="shared" ref="H12:H24" si="1">TRUNC(G12 * (1 + 24.86 / 100), 2)</f>
        <v>0</v>
      </c>
      <c r="I12" s="12">
        <f t="shared" ref="I12:I24" si="2">TRUNC(F12 * H12, 2)</f>
        <v>0</v>
      </c>
      <c r="J12" s="13">
        <f t="shared" si="0"/>
        <v>0</v>
      </c>
    </row>
    <row r="13" spans="1:10" ht="24" customHeight="1" x14ac:dyDescent="0.2">
      <c r="A13" s="9" t="s">
        <v>46</v>
      </c>
      <c r="B13" s="11" t="s">
        <v>47</v>
      </c>
      <c r="C13" s="9" t="s">
        <v>28</v>
      </c>
      <c r="D13" s="9" t="s">
        <v>48</v>
      </c>
      <c r="E13" s="10" t="s">
        <v>45</v>
      </c>
      <c r="F13" s="11">
        <v>40</v>
      </c>
      <c r="G13" s="12">
        <v>0</v>
      </c>
      <c r="H13" s="12">
        <f t="shared" si="1"/>
        <v>0</v>
      </c>
      <c r="I13" s="12">
        <f t="shared" si="2"/>
        <v>0</v>
      </c>
      <c r="J13" s="13">
        <f t="shared" si="0"/>
        <v>0</v>
      </c>
    </row>
    <row r="14" spans="1:10" ht="39" customHeight="1" x14ac:dyDescent="0.2">
      <c r="A14" s="9" t="s">
        <v>49</v>
      </c>
      <c r="B14" s="11" t="s">
        <v>50</v>
      </c>
      <c r="C14" s="9" t="s">
        <v>28</v>
      </c>
      <c r="D14" s="9" t="s">
        <v>51</v>
      </c>
      <c r="E14" s="10" t="s">
        <v>45</v>
      </c>
      <c r="F14" s="11">
        <v>30</v>
      </c>
      <c r="G14" s="12">
        <v>0</v>
      </c>
      <c r="H14" s="12">
        <f t="shared" si="1"/>
        <v>0</v>
      </c>
      <c r="I14" s="12">
        <f t="shared" si="2"/>
        <v>0</v>
      </c>
      <c r="J14" s="13">
        <f t="shared" si="0"/>
        <v>0</v>
      </c>
    </row>
    <row r="15" spans="1:10" ht="26.1" customHeight="1" x14ac:dyDescent="0.2">
      <c r="A15" s="9" t="s">
        <v>52</v>
      </c>
      <c r="B15" s="11" t="s">
        <v>53</v>
      </c>
      <c r="C15" s="9" t="s">
        <v>28</v>
      </c>
      <c r="D15" s="9" t="s">
        <v>54</v>
      </c>
      <c r="E15" s="10" t="s">
        <v>45</v>
      </c>
      <c r="F15" s="11">
        <v>45</v>
      </c>
      <c r="G15" s="12">
        <v>0</v>
      </c>
      <c r="H15" s="12">
        <f t="shared" si="1"/>
        <v>0</v>
      </c>
      <c r="I15" s="12">
        <f t="shared" si="2"/>
        <v>0</v>
      </c>
      <c r="J15" s="13">
        <f t="shared" si="0"/>
        <v>0</v>
      </c>
    </row>
    <row r="16" spans="1:10" ht="26.1" customHeight="1" x14ac:dyDescent="0.2">
      <c r="A16" s="9" t="s">
        <v>55</v>
      </c>
      <c r="B16" s="11" t="s">
        <v>56</v>
      </c>
      <c r="C16" s="9" t="s">
        <v>57</v>
      </c>
      <c r="D16" s="9" t="s">
        <v>58</v>
      </c>
      <c r="E16" s="10" t="s">
        <v>59</v>
      </c>
      <c r="F16" s="11">
        <v>2</v>
      </c>
      <c r="G16" s="12">
        <v>0</v>
      </c>
      <c r="H16" s="12">
        <f t="shared" si="1"/>
        <v>0</v>
      </c>
      <c r="I16" s="12">
        <f t="shared" si="2"/>
        <v>0</v>
      </c>
      <c r="J16" s="13">
        <f t="shared" si="0"/>
        <v>0</v>
      </c>
    </row>
    <row r="17" spans="1:10" ht="26.1" customHeight="1" x14ac:dyDescent="0.2">
      <c r="A17" s="9" t="s">
        <v>60</v>
      </c>
      <c r="B17" s="11" t="s">
        <v>61</v>
      </c>
      <c r="C17" s="9" t="s">
        <v>57</v>
      </c>
      <c r="D17" s="9" t="s">
        <v>62</v>
      </c>
      <c r="E17" s="10" t="s">
        <v>59</v>
      </c>
      <c r="F17" s="11">
        <v>2</v>
      </c>
      <c r="G17" s="12">
        <v>0</v>
      </c>
      <c r="H17" s="12">
        <f t="shared" si="1"/>
        <v>0</v>
      </c>
      <c r="I17" s="12">
        <f t="shared" si="2"/>
        <v>0</v>
      </c>
      <c r="J17" s="13">
        <f t="shared" si="0"/>
        <v>0</v>
      </c>
    </row>
    <row r="18" spans="1:10" ht="51.95" customHeight="1" x14ac:dyDescent="0.2">
      <c r="A18" s="9" t="s">
        <v>63</v>
      </c>
      <c r="B18" s="11" t="s">
        <v>64</v>
      </c>
      <c r="C18" s="9" t="s">
        <v>28</v>
      </c>
      <c r="D18" s="9" t="s">
        <v>65</v>
      </c>
      <c r="E18" s="10" t="s">
        <v>30</v>
      </c>
      <c r="F18" s="11">
        <v>6</v>
      </c>
      <c r="G18" s="12">
        <v>0</v>
      </c>
      <c r="H18" s="12">
        <f t="shared" si="1"/>
        <v>0</v>
      </c>
      <c r="I18" s="12">
        <f t="shared" si="2"/>
        <v>0</v>
      </c>
      <c r="J18" s="13">
        <f t="shared" si="0"/>
        <v>0</v>
      </c>
    </row>
    <row r="19" spans="1:10" ht="78" customHeight="1" x14ac:dyDescent="0.2">
      <c r="A19" s="9" t="s">
        <v>66</v>
      </c>
      <c r="B19" s="11" t="s">
        <v>67</v>
      </c>
      <c r="C19" s="9" t="s">
        <v>28</v>
      </c>
      <c r="D19" s="9" t="s">
        <v>68</v>
      </c>
      <c r="E19" s="10" t="s">
        <v>30</v>
      </c>
      <c r="F19" s="11">
        <v>6</v>
      </c>
      <c r="G19" s="12">
        <v>0</v>
      </c>
      <c r="H19" s="12">
        <f t="shared" si="1"/>
        <v>0</v>
      </c>
      <c r="I19" s="12">
        <f t="shared" si="2"/>
        <v>0</v>
      </c>
      <c r="J19" s="13">
        <f t="shared" si="0"/>
        <v>0</v>
      </c>
    </row>
    <row r="20" spans="1:10" ht="24" customHeight="1" x14ac:dyDescent="0.2">
      <c r="A20" s="9" t="s">
        <v>69</v>
      </c>
      <c r="B20" s="11" t="s">
        <v>70</v>
      </c>
      <c r="C20" s="9" t="s">
        <v>71</v>
      </c>
      <c r="D20" s="9" t="s">
        <v>72</v>
      </c>
      <c r="E20" s="10" t="s">
        <v>25</v>
      </c>
      <c r="F20" s="11">
        <v>4</v>
      </c>
      <c r="G20" s="12">
        <v>0</v>
      </c>
      <c r="H20" s="12">
        <f t="shared" si="1"/>
        <v>0</v>
      </c>
      <c r="I20" s="12">
        <f t="shared" si="2"/>
        <v>0</v>
      </c>
      <c r="J20" s="13">
        <f t="shared" si="0"/>
        <v>0</v>
      </c>
    </row>
    <row r="21" spans="1:10" ht="26.1" customHeight="1" x14ac:dyDescent="0.2">
      <c r="A21" s="9" t="s">
        <v>73</v>
      </c>
      <c r="B21" s="11" t="s">
        <v>74</v>
      </c>
      <c r="C21" s="9" t="s">
        <v>71</v>
      </c>
      <c r="D21" s="9" t="s">
        <v>75</v>
      </c>
      <c r="E21" s="10" t="s">
        <v>45</v>
      </c>
      <c r="F21" s="11">
        <v>1</v>
      </c>
      <c r="G21" s="12">
        <v>0</v>
      </c>
      <c r="H21" s="12">
        <f t="shared" si="1"/>
        <v>0</v>
      </c>
      <c r="I21" s="12">
        <f t="shared" si="2"/>
        <v>0</v>
      </c>
      <c r="J21" s="13">
        <f t="shared" si="0"/>
        <v>0</v>
      </c>
    </row>
    <row r="22" spans="1:10" ht="26.1" customHeight="1" x14ac:dyDescent="0.2">
      <c r="A22" s="9" t="s">
        <v>76</v>
      </c>
      <c r="B22" s="11" t="s">
        <v>77</v>
      </c>
      <c r="C22" s="9" t="s">
        <v>23</v>
      </c>
      <c r="D22" s="9" t="s">
        <v>78</v>
      </c>
      <c r="E22" s="10" t="s">
        <v>79</v>
      </c>
      <c r="F22" s="11">
        <v>20</v>
      </c>
      <c r="G22" s="12">
        <v>0</v>
      </c>
      <c r="H22" s="12">
        <f t="shared" si="1"/>
        <v>0</v>
      </c>
      <c r="I22" s="12">
        <f t="shared" si="2"/>
        <v>0</v>
      </c>
      <c r="J22" s="13">
        <f t="shared" si="0"/>
        <v>0</v>
      </c>
    </row>
    <row r="23" spans="1:10" ht="26.1" customHeight="1" x14ac:dyDescent="0.2">
      <c r="A23" s="9" t="s">
        <v>80</v>
      </c>
      <c r="B23" s="11" t="s">
        <v>81</v>
      </c>
      <c r="C23" s="9" t="s">
        <v>28</v>
      </c>
      <c r="D23" s="9" t="s">
        <v>82</v>
      </c>
      <c r="E23" s="10" t="s">
        <v>83</v>
      </c>
      <c r="F23" s="11">
        <v>20</v>
      </c>
      <c r="G23" s="12">
        <v>0</v>
      </c>
      <c r="H23" s="12">
        <f t="shared" si="1"/>
        <v>0</v>
      </c>
      <c r="I23" s="12">
        <f t="shared" si="2"/>
        <v>0</v>
      </c>
      <c r="J23" s="13">
        <f t="shared" si="0"/>
        <v>0</v>
      </c>
    </row>
    <row r="24" spans="1:10" ht="26.1" customHeight="1" x14ac:dyDescent="0.2">
      <c r="A24" s="9" t="s">
        <v>84</v>
      </c>
      <c r="B24" s="11" t="s">
        <v>85</v>
      </c>
      <c r="C24" s="9" t="s">
        <v>71</v>
      </c>
      <c r="D24" s="9" t="s">
        <v>86</v>
      </c>
      <c r="E24" s="10" t="s">
        <v>25</v>
      </c>
      <c r="F24" s="11">
        <v>10</v>
      </c>
      <c r="G24" s="12">
        <v>0</v>
      </c>
      <c r="H24" s="12">
        <f t="shared" si="1"/>
        <v>0</v>
      </c>
      <c r="I24" s="12">
        <f t="shared" si="2"/>
        <v>0</v>
      </c>
      <c r="J24" s="13">
        <f t="shared" si="0"/>
        <v>0</v>
      </c>
    </row>
    <row r="25" spans="1:10" ht="24" customHeight="1" x14ac:dyDescent="0.2">
      <c r="A25" s="5" t="s">
        <v>87</v>
      </c>
      <c r="B25" s="5"/>
      <c r="C25" s="5"/>
      <c r="D25" s="5" t="s">
        <v>88</v>
      </c>
      <c r="E25" s="5"/>
      <c r="F25" s="6"/>
      <c r="G25" s="5"/>
      <c r="H25" s="5"/>
      <c r="I25" s="7">
        <v>0</v>
      </c>
      <c r="J25" s="8">
        <f t="shared" si="0"/>
        <v>0</v>
      </c>
    </row>
    <row r="26" spans="1:10" ht="26.1" customHeight="1" x14ac:dyDescent="0.2">
      <c r="A26" s="9" t="s">
        <v>89</v>
      </c>
      <c r="B26" s="11" t="s">
        <v>90</v>
      </c>
      <c r="C26" s="9" t="s">
        <v>28</v>
      </c>
      <c r="D26" s="9" t="s">
        <v>91</v>
      </c>
      <c r="E26" s="10" t="s">
        <v>92</v>
      </c>
      <c r="F26" s="11">
        <v>3</v>
      </c>
      <c r="G26" s="12">
        <v>0</v>
      </c>
      <c r="H26" s="12">
        <f t="shared" ref="H26:H45" si="3">TRUNC(G26 * (1 + 24.86 / 100), 2)</f>
        <v>0</v>
      </c>
      <c r="I26" s="12">
        <f t="shared" ref="I26:I45" si="4">TRUNC(F26 * H26, 2)</f>
        <v>0</v>
      </c>
      <c r="J26" s="13">
        <f t="shared" si="0"/>
        <v>0</v>
      </c>
    </row>
    <row r="27" spans="1:10" ht="39" customHeight="1" x14ac:dyDescent="0.2">
      <c r="A27" s="9" t="s">
        <v>93</v>
      </c>
      <c r="B27" s="11" t="s">
        <v>94</v>
      </c>
      <c r="C27" s="9" t="s">
        <v>28</v>
      </c>
      <c r="D27" s="9" t="s">
        <v>95</v>
      </c>
      <c r="E27" s="10" t="s">
        <v>45</v>
      </c>
      <c r="F27" s="11">
        <v>57.06</v>
      </c>
      <c r="G27" s="12">
        <v>0</v>
      </c>
      <c r="H27" s="12">
        <f t="shared" si="3"/>
        <v>0</v>
      </c>
      <c r="I27" s="12">
        <f t="shared" si="4"/>
        <v>0</v>
      </c>
      <c r="J27" s="13">
        <f t="shared" si="0"/>
        <v>0</v>
      </c>
    </row>
    <row r="28" spans="1:10" ht="39" customHeight="1" x14ac:dyDescent="0.2">
      <c r="A28" s="9" t="s">
        <v>96</v>
      </c>
      <c r="B28" s="11" t="s">
        <v>94</v>
      </c>
      <c r="C28" s="9" t="s">
        <v>28</v>
      </c>
      <c r="D28" s="9" t="s">
        <v>97</v>
      </c>
      <c r="E28" s="10" t="s">
        <v>45</v>
      </c>
      <c r="F28" s="11">
        <v>212.16</v>
      </c>
      <c r="G28" s="12">
        <v>0</v>
      </c>
      <c r="H28" s="12">
        <f t="shared" si="3"/>
        <v>0</v>
      </c>
      <c r="I28" s="12">
        <f t="shared" si="4"/>
        <v>0</v>
      </c>
      <c r="J28" s="13">
        <f t="shared" si="0"/>
        <v>0</v>
      </c>
    </row>
    <row r="29" spans="1:10" ht="39" customHeight="1" x14ac:dyDescent="0.2">
      <c r="A29" s="9" t="s">
        <v>98</v>
      </c>
      <c r="B29" s="11" t="s">
        <v>99</v>
      </c>
      <c r="C29" s="9" t="s">
        <v>28</v>
      </c>
      <c r="D29" s="9" t="s">
        <v>100</v>
      </c>
      <c r="E29" s="10" t="s">
        <v>45</v>
      </c>
      <c r="F29" s="11">
        <v>152.16</v>
      </c>
      <c r="G29" s="12">
        <v>0</v>
      </c>
      <c r="H29" s="12">
        <f t="shared" si="3"/>
        <v>0</v>
      </c>
      <c r="I29" s="12">
        <f t="shared" si="4"/>
        <v>0</v>
      </c>
      <c r="J29" s="13">
        <f t="shared" si="0"/>
        <v>0</v>
      </c>
    </row>
    <row r="30" spans="1:10" ht="24" customHeight="1" x14ac:dyDescent="0.2">
      <c r="A30" s="9" t="s">
        <v>101</v>
      </c>
      <c r="B30" s="11" t="s">
        <v>102</v>
      </c>
      <c r="C30" s="9" t="s">
        <v>103</v>
      </c>
      <c r="D30" s="9" t="s">
        <v>104</v>
      </c>
      <c r="E30" s="10" t="s">
        <v>45</v>
      </c>
      <c r="F30" s="11">
        <v>190.77</v>
      </c>
      <c r="G30" s="12">
        <v>0</v>
      </c>
      <c r="H30" s="12">
        <f t="shared" si="3"/>
        <v>0</v>
      </c>
      <c r="I30" s="12">
        <f t="shared" si="4"/>
        <v>0</v>
      </c>
      <c r="J30" s="13">
        <f t="shared" si="0"/>
        <v>0</v>
      </c>
    </row>
    <row r="31" spans="1:10" ht="26.1" customHeight="1" x14ac:dyDescent="0.2">
      <c r="A31" s="9" t="s">
        <v>105</v>
      </c>
      <c r="B31" s="11" t="s">
        <v>106</v>
      </c>
      <c r="C31" s="9" t="s">
        <v>71</v>
      </c>
      <c r="D31" s="9" t="s">
        <v>107</v>
      </c>
      <c r="E31" s="10" t="s">
        <v>83</v>
      </c>
      <c r="F31" s="11">
        <v>142.12</v>
      </c>
      <c r="G31" s="12">
        <v>0</v>
      </c>
      <c r="H31" s="12">
        <f t="shared" si="3"/>
        <v>0</v>
      </c>
      <c r="I31" s="12">
        <f t="shared" si="4"/>
        <v>0</v>
      </c>
      <c r="J31" s="13">
        <f t="shared" si="0"/>
        <v>0</v>
      </c>
    </row>
    <row r="32" spans="1:10" ht="24" customHeight="1" x14ac:dyDescent="0.2">
      <c r="A32" s="9" t="s">
        <v>108</v>
      </c>
      <c r="B32" s="11" t="s">
        <v>109</v>
      </c>
      <c r="C32" s="9" t="s">
        <v>103</v>
      </c>
      <c r="D32" s="9" t="s">
        <v>110</v>
      </c>
      <c r="E32" s="10" t="s">
        <v>45</v>
      </c>
      <c r="F32" s="11">
        <v>27.13</v>
      </c>
      <c r="G32" s="12">
        <v>0</v>
      </c>
      <c r="H32" s="12">
        <f t="shared" si="3"/>
        <v>0</v>
      </c>
      <c r="I32" s="12">
        <f t="shared" si="4"/>
        <v>0</v>
      </c>
      <c r="J32" s="13">
        <f t="shared" si="0"/>
        <v>0</v>
      </c>
    </row>
    <row r="33" spans="1:10" ht="39" customHeight="1" x14ac:dyDescent="0.2">
      <c r="A33" s="9" t="s">
        <v>111</v>
      </c>
      <c r="B33" s="11" t="s">
        <v>112</v>
      </c>
      <c r="C33" s="9" t="s">
        <v>28</v>
      </c>
      <c r="D33" s="9" t="s">
        <v>113</v>
      </c>
      <c r="E33" s="10" t="s">
        <v>92</v>
      </c>
      <c r="F33" s="11">
        <v>50.41</v>
      </c>
      <c r="G33" s="12">
        <v>0</v>
      </c>
      <c r="H33" s="12">
        <f t="shared" si="3"/>
        <v>0</v>
      </c>
      <c r="I33" s="12">
        <f t="shared" si="4"/>
        <v>0</v>
      </c>
      <c r="J33" s="13">
        <f t="shared" si="0"/>
        <v>0</v>
      </c>
    </row>
    <row r="34" spans="1:10" ht="24" customHeight="1" x14ac:dyDescent="0.2">
      <c r="A34" s="9" t="s">
        <v>114</v>
      </c>
      <c r="B34" s="11" t="s">
        <v>115</v>
      </c>
      <c r="C34" s="9" t="s">
        <v>103</v>
      </c>
      <c r="D34" s="9" t="s">
        <v>116</v>
      </c>
      <c r="E34" s="10" t="s">
        <v>45</v>
      </c>
      <c r="F34" s="11">
        <v>13.73</v>
      </c>
      <c r="G34" s="12">
        <v>0</v>
      </c>
      <c r="H34" s="12">
        <f t="shared" si="3"/>
        <v>0</v>
      </c>
      <c r="I34" s="12">
        <f t="shared" si="4"/>
        <v>0</v>
      </c>
      <c r="J34" s="13">
        <f t="shared" si="0"/>
        <v>0</v>
      </c>
    </row>
    <row r="35" spans="1:10" ht="26.1" customHeight="1" x14ac:dyDescent="0.2">
      <c r="A35" s="9" t="s">
        <v>117</v>
      </c>
      <c r="B35" s="11" t="s">
        <v>118</v>
      </c>
      <c r="C35" s="9" t="s">
        <v>103</v>
      </c>
      <c r="D35" s="9" t="s">
        <v>119</v>
      </c>
      <c r="E35" s="10" t="s">
        <v>45</v>
      </c>
      <c r="F35" s="11">
        <v>88.71</v>
      </c>
      <c r="G35" s="12">
        <v>0</v>
      </c>
      <c r="H35" s="12">
        <f t="shared" si="3"/>
        <v>0</v>
      </c>
      <c r="I35" s="12">
        <f t="shared" si="4"/>
        <v>0</v>
      </c>
      <c r="J35" s="13">
        <f t="shared" si="0"/>
        <v>0</v>
      </c>
    </row>
    <row r="36" spans="1:10" ht="26.1" customHeight="1" x14ac:dyDescent="0.2">
      <c r="A36" s="9" t="s">
        <v>120</v>
      </c>
      <c r="B36" s="11" t="s">
        <v>121</v>
      </c>
      <c r="C36" s="9" t="s">
        <v>28</v>
      </c>
      <c r="D36" s="9" t="s">
        <v>122</v>
      </c>
      <c r="E36" s="10" t="s">
        <v>45</v>
      </c>
      <c r="F36" s="11">
        <v>50</v>
      </c>
      <c r="G36" s="12">
        <v>0</v>
      </c>
      <c r="H36" s="12">
        <f t="shared" si="3"/>
        <v>0</v>
      </c>
      <c r="I36" s="12">
        <f t="shared" si="4"/>
        <v>0</v>
      </c>
      <c r="J36" s="13">
        <f t="shared" si="0"/>
        <v>0</v>
      </c>
    </row>
    <row r="37" spans="1:10" ht="26.1" customHeight="1" x14ac:dyDescent="0.2">
      <c r="A37" s="9" t="s">
        <v>123</v>
      </c>
      <c r="B37" s="11" t="s">
        <v>124</v>
      </c>
      <c r="C37" s="9" t="s">
        <v>28</v>
      </c>
      <c r="D37" s="9" t="s">
        <v>125</v>
      </c>
      <c r="E37" s="10" t="s">
        <v>45</v>
      </c>
      <c r="F37" s="11">
        <v>2.94</v>
      </c>
      <c r="G37" s="12">
        <v>0</v>
      </c>
      <c r="H37" s="12">
        <f t="shared" si="3"/>
        <v>0</v>
      </c>
      <c r="I37" s="12">
        <f t="shared" si="4"/>
        <v>0</v>
      </c>
      <c r="J37" s="13">
        <f t="shared" si="0"/>
        <v>0</v>
      </c>
    </row>
    <row r="38" spans="1:10" ht="24" customHeight="1" x14ac:dyDescent="0.2">
      <c r="A38" s="9" t="s">
        <v>126</v>
      </c>
      <c r="B38" s="11" t="s">
        <v>127</v>
      </c>
      <c r="C38" s="9" t="s">
        <v>23</v>
      </c>
      <c r="D38" s="9" t="s">
        <v>128</v>
      </c>
      <c r="E38" s="10" t="s">
        <v>129</v>
      </c>
      <c r="F38" s="11">
        <v>130.35</v>
      </c>
      <c r="G38" s="12">
        <v>0</v>
      </c>
      <c r="H38" s="12">
        <f t="shared" si="3"/>
        <v>0</v>
      </c>
      <c r="I38" s="12">
        <f t="shared" si="4"/>
        <v>0</v>
      </c>
      <c r="J38" s="13">
        <f t="shared" si="0"/>
        <v>0</v>
      </c>
    </row>
    <row r="39" spans="1:10" ht="26.1" customHeight="1" x14ac:dyDescent="0.2">
      <c r="A39" s="9" t="s">
        <v>130</v>
      </c>
      <c r="B39" s="11" t="s">
        <v>131</v>
      </c>
      <c r="C39" s="9" t="s">
        <v>71</v>
      </c>
      <c r="D39" s="9" t="s">
        <v>132</v>
      </c>
      <c r="E39" s="10" t="s">
        <v>83</v>
      </c>
      <c r="F39" s="11">
        <v>2</v>
      </c>
      <c r="G39" s="12">
        <v>0</v>
      </c>
      <c r="H39" s="12">
        <f t="shared" si="3"/>
        <v>0</v>
      </c>
      <c r="I39" s="12">
        <f t="shared" si="4"/>
        <v>0</v>
      </c>
      <c r="J39" s="13">
        <f t="shared" si="0"/>
        <v>0</v>
      </c>
    </row>
    <row r="40" spans="1:10" ht="26.1" customHeight="1" x14ac:dyDescent="0.2">
      <c r="A40" s="9" t="s">
        <v>133</v>
      </c>
      <c r="B40" s="11" t="s">
        <v>134</v>
      </c>
      <c r="C40" s="9" t="s">
        <v>71</v>
      </c>
      <c r="D40" s="9" t="s">
        <v>135</v>
      </c>
      <c r="E40" s="10" t="s">
        <v>45</v>
      </c>
      <c r="F40" s="11">
        <v>955.54</v>
      </c>
      <c r="G40" s="12">
        <v>0</v>
      </c>
      <c r="H40" s="12">
        <f t="shared" si="3"/>
        <v>0</v>
      </c>
      <c r="I40" s="12">
        <f t="shared" si="4"/>
        <v>0</v>
      </c>
      <c r="J40" s="13">
        <f t="shared" si="0"/>
        <v>0</v>
      </c>
    </row>
    <row r="41" spans="1:10" ht="26.1" customHeight="1" x14ac:dyDescent="0.2">
      <c r="A41" s="9" t="s">
        <v>136</v>
      </c>
      <c r="B41" s="11" t="s">
        <v>137</v>
      </c>
      <c r="C41" s="9" t="s">
        <v>28</v>
      </c>
      <c r="D41" s="9" t="s">
        <v>138</v>
      </c>
      <c r="E41" s="10" t="s">
        <v>25</v>
      </c>
      <c r="F41" s="11">
        <v>60</v>
      </c>
      <c r="G41" s="12">
        <v>0</v>
      </c>
      <c r="H41" s="12">
        <f t="shared" si="3"/>
        <v>0</v>
      </c>
      <c r="I41" s="12">
        <f t="shared" si="4"/>
        <v>0</v>
      </c>
      <c r="J41" s="13">
        <f t="shared" si="0"/>
        <v>0</v>
      </c>
    </row>
    <row r="42" spans="1:10" ht="26.1" customHeight="1" x14ac:dyDescent="0.2">
      <c r="A42" s="9" t="s">
        <v>139</v>
      </c>
      <c r="B42" s="11" t="s">
        <v>140</v>
      </c>
      <c r="C42" s="9" t="s">
        <v>28</v>
      </c>
      <c r="D42" s="9" t="s">
        <v>141</v>
      </c>
      <c r="E42" s="10" t="s">
        <v>25</v>
      </c>
      <c r="F42" s="11">
        <v>6</v>
      </c>
      <c r="G42" s="12">
        <v>0</v>
      </c>
      <c r="H42" s="12">
        <f t="shared" si="3"/>
        <v>0</v>
      </c>
      <c r="I42" s="12">
        <f t="shared" si="4"/>
        <v>0</v>
      </c>
      <c r="J42" s="13">
        <f t="shared" si="0"/>
        <v>0</v>
      </c>
    </row>
    <row r="43" spans="1:10" ht="26.1" customHeight="1" x14ac:dyDescent="0.2">
      <c r="A43" s="9" t="s">
        <v>142</v>
      </c>
      <c r="B43" s="11" t="s">
        <v>143</v>
      </c>
      <c r="C43" s="9" t="s">
        <v>28</v>
      </c>
      <c r="D43" s="9" t="s">
        <v>144</v>
      </c>
      <c r="E43" s="10" t="s">
        <v>25</v>
      </c>
      <c r="F43" s="11">
        <v>6</v>
      </c>
      <c r="G43" s="12">
        <v>0</v>
      </c>
      <c r="H43" s="12">
        <f t="shared" si="3"/>
        <v>0</v>
      </c>
      <c r="I43" s="12">
        <f t="shared" si="4"/>
        <v>0</v>
      </c>
      <c r="J43" s="13">
        <f t="shared" si="0"/>
        <v>0</v>
      </c>
    </row>
    <row r="44" spans="1:10" ht="24" customHeight="1" x14ac:dyDescent="0.2">
      <c r="A44" s="9" t="s">
        <v>145</v>
      </c>
      <c r="B44" s="11" t="s">
        <v>146</v>
      </c>
      <c r="C44" s="9" t="s">
        <v>71</v>
      </c>
      <c r="D44" s="9" t="s">
        <v>147</v>
      </c>
      <c r="E44" s="10" t="s">
        <v>25</v>
      </c>
      <c r="F44" s="11">
        <v>6</v>
      </c>
      <c r="G44" s="12">
        <v>0</v>
      </c>
      <c r="H44" s="12">
        <f t="shared" si="3"/>
        <v>0</v>
      </c>
      <c r="I44" s="12">
        <f t="shared" si="4"/>
        <v>0</v>
      </c>
      <c r="J44" s="13">
        <f t="shared" si="0"/>
        <v>0</v>
      </c>
    </row>
    <row r="45" spans="1:10" ht="24" customHeight="1" x14ac:dyDescent="0.2">
      <c r="A45" s="9" t="s">
        <v>148</v>
      </c>
      <c r="B45" s="11" t="s">
        <v>149</v>
      </c>
      <c r="C45" s="9" t="s">
        <v>71</v>
      </c>
      <c r="D45" s="9" t="s">
        <v>150</v>
      </c>
      <c r="E45" s="10" t="s">
        <v>25</v>
      </c>
      <c r="F45" s="11">
        <v>15</v>
      </c>
      <c r="G45" s="12">
        <v>0</v>
      </c>
      <c r="H45" s="12">
        <f t="shared" si="3"/>
        <v>0</v>
      </c>
      <c r="I45" s="12">
        <f t="shared" si="4"/>
        <v>0</v>
      </c>
      <c r="J45" s="13">
        <f t="shared" si="0"/>
        <v>0</v>
      </c>
    </row>
    <row r="46" spans="1:10" ht="24" customHeight="1" x14ac:dyDescent="0.2">
      <c r="A46" s="5" t="s">
        <v>151</v>
      </c>
      <c r="B46" s="5"/>
      <c r="C46" s="5"/>
      <c r="D46" s="5" t="s">
        <v>152</v>
      </c>
      <c r="E46" s="5"/>
      <c r="F46" s="6"/>
      <c r="G46" s="5"/>
      <c r="H46" s="5"/>
      <c r="I46" s="7">
        <v>0</v>
      </c>
      <c r="J46" s="8">
        <f t="shared" si="0"/>
        <v>0</v>
      </c>
    </row>
    <row r="47" spans="1:10" ht="39" customHeight="1" x14ac:dyDescent="0.2">
      <c r="A47" s="9" t="s">
        <v>153</v>
      </c>
      <c r="B47" s="11" t="s">
        <v>154</v>
      </c>
      <c r="C47" s="9" t="s">
        <v>28</v>
      </c>
      <c r="D47" s="9" t="s">
        <v>155</v>
      </c>
      <c r="E47" s="10" t="s">
        <v>45</v>
      </c>
      <c r="F47" s="11">
        <v>79.38</v>
      </c>
      <c r="G47" s="12">
        <v>0</v>
      </c>
      <c r="H47" s="12">
        <f>TRUNC(G47 * (1 + 24.86 / 100), 2)</f>
        <v>0</v>
      </c>
      <c r="I47" s="12">
        <f>TRUNC(F47 * H47, 2)</f>
        <v>0</v>
      </c>
      <c r="J47" s="13">
        <f t="shared" si="0"/>
        <v>0</v>
      </c>
    </row>
    <row r="48" spans="1:10" ht="51.95" customHeight="1" x14ac:dyDescent="0.2">
      <c r="A48" s="9" t="s">
        <v>156</v>
      </c>
      <c r="B48" s="11" t="s">
        <v>157</v>
      </c>
      <c r="C48" s="9" t="s">
        <v>28</v>
      </c>
      <c r="D48" s="9" t="s">
        <v>158</v>
      </c>
      <c r="E48" s="10" t="s">
        <v>83</v>
      </c>
      <c r="F48" s="11">
        <v>5</v>
      </c>
      <c r="G48" s="12">
        <v>0</v>
      </c>
      <c r="H48" s="12">
        <f>TRUNC(G48 * (1 + 24.86 / 100), 2)</f>
        <v>0</v>
      </c>
      <c r="I48" s="12">
        <f>TRUNC(F48 * H48, 2)</f>
        <v>0</v>
      </c>
      <c r="J48" s="13">
        <f t="shared" si="0"/>
        <v>0</v>
      </c>
    </row>
    <row r="49" spans="1:10" ht="24" customHeight="1" x14ac:dyDescent="0.2">
      <c r="A49" s="5" t="s">
        <v>159</v>
      </c>
      <c r="B49" s="5"/>
      <c r="C49" s="5"/>
      <c r="D49" s="5" t="s">
        <v>160</v>
      </c>
      <c r="E49" s="5"/>
      <c r="F49" s="6"/>
      <c r="G49" s="5"/>
      <c r="H49" s="5"/>
      <c r="I49" s="7">
        <v>0</v>
      </c>
      <c r="J49" s="8">
        <f t="shared" si="0"/>
        <v>0</v>
      </c>
    </row>
    <row r="50" spans="1:10" ht="51.95" customHeight="1" x14ac:dyDescent="0.2">
      <c r="A50" s="9" t="s">
        <v>161</v>
      </c>
      <c r="B50" s="11" t="s">
        <v>162</v>
      </c>
      <c r="C50" s="9" t="s">
        <v>28</v>
      </c>
      <c r="D50" s="9" t="s">
        <v>163</v>
      </c>
      <c r="E50" s="10" t="s">
        <v>45</v>
      </c>
      <c r="F50" s="11">
        <v>10</v>
      </c>
      <c r="G50" s="12">
        <v>0</v>
      </c>
      <c r="H50" s="12">
        <f>TRUNC(G50 * (1 + 24.86 / 100), 2)</f>
        <v>0</v>
      </c>
      <c r="I50" s="12">
        <f>TRUNC(F50 * H50, 2)</f>
        <v>0</v>
      </c>
      <c r="J50" s="13">
        <f t="shared" si="0"/>
        <v>0</v>
      </c>
    </row>
    <row r="51" spans="1:10" ht="51.95" customHeight="1" x14ac:dyDescent="0.2">
      <c r="A51" s="9" t="s">
        <v>164</v>
      </c>
      <c r="B51" s="11" t="s">
        <v>165</v>
      </c>
      <c r="C51" s="9" t="s">
        <v>23</v>
      </c>
      <c r="D51" s="9" t="s">
        <v>166</v>
      </c>
      <c r="E51" s="10" t="s">
        <v>45</v>
      </c>
      <c r="F51" s="11">
        <v>91.15</v>
      </c>
      <c r="G51" s="12">
        <v>0</v>
      </c>
      <c r="H51" s="12">
        <f>TRUNC(G51 * (1 + 24.86 / 100), 2)</f>
        <v>0</v>
      </c>
      <c r="I51" s="12">
        <f>TRUNC(F51 * H51, 2)</f>
        <v>0</v>
      </c>
      <c r="J51" s="13">
        <f t="shared" si="0"/>
        <v>0</v>
      </c>
    </row>
    <row r="52" spans="1:10" ht="117" customHeight="1" x14ac:dyDescent="0.2">
      <c r="A52" s="9" t="s">
        <v>167</v>
      </c>
      <c r="B52" s="11" t="s">
        <v>168</v>
      </c>
      <c r="C52" s="9" t="s">
        <v>23</v>
      </c>
      <c r="D52" s="9" t="s">
        <v>169</v>
      </c>
      <c r="E52" s="10" t="s">
        <v>45</v>
      </c>
      <c r="F52" s="11">
        <v>13.44</v>
      </c>
      <c r="G52" s="12">
        <v>0</v>
      </c>
      <c r="H52" s="12">
        <f>TRUNC(G52 * (1 + 24.86 / 100), 2)</f>
        <v>0</v>
      </c>
      <c r="I52" s="12">
        <f>TRUNC(F52 * H52, 2)</f>
        <v>0</v>
      </c>
      <c r="J52" s="13">
        <f t="shared" si="0"/>
        <v>0</v>
      </c>
    </row>
    <row r="53" spans="1:10" ht="65.099999999999994" customHeight="1" x14ac:dyDescent="0.2">
      <c r="A53" s="14" t="s">
        <v>170</v>
      </c>
      <c r="B53" s="16" t="s">
        <v>171</v>
      </c>
      <c r="C53" s="14" t="s">
        <v>23</v>
      </c>
      <c r="D53" s="14" t="s">
        <v>172</v>
      </c>
      <c r="E53" s="15" t="s">
        <v>25</v>
      </c>
      <c r="F53" s="16">
        <v>4</v>
      </c>
      <c r="G53" s="17">
        <v>0</v>
      </c>
      <c r="H53" s="17">
        <f>TRUNC(G53 * (1 + 24.86 / 100), 2)</f>
        <v>0</v>
      </c>
      <c r="I53" s="17">
        <f>TRUNC(F53 * H53, 2)</f>
        <v>0</v>
      </c>
      <c r="J53" s="18">
        <f t="shared" si="0"/>
        <v>0</v>
      </c>
    </row>
    <row r="54" spans="1:10" ht="26.1" customHeight="1" x14ac:dyDescent="0.2">
      <c r="A54" s="14" t="s">
        <v>173</v>
      </c>
      <c r="B54" s="16" t="s">
        <v>174</v>
      </c>
      <c r="C54" s="14" t="s">
        <v>23</v>
      </c>
      <c r="D54" s="14" t="s">
        <v>175</v>
      </c>
      <c r="E54" s="15" t="s">
        <v>25</v>
      </c>
      <c r="F54" s="16">
        <v>4</v>
      </c>
      <c r="G54" s="17">
        <v>0</v>
      </c>
      <c r="H54" s="17">
        <f>TRUNC(G54 * (1 + 24.86 / 100), 2)</f>
        <v>0</v>
      </c>
      <c r="I54" s="17">
        <f>TRUNC(F54 * H54, 2)</f>
        <v>0</v>
      </c>
      <c r="J54" s="18">
        <f t="shared" si="0"/>
        <v>0</v>
      </c>
    </row>
    <row r="55" spans="1:10" ht="24" customHeight="1" x14ac:dyDescent="0.2">
      <c r="A55" s="5" t="s">
        <v>176</v>
      </c>
      <c r="B55" s="5"/>
      <c r="C55" s="5"/>
      <c r="D55" s="5" t="s">
        <v>177</v>
      </c>
      <c r="E55" s="5"/>
      <c r="F55" s="6"/>
      <c r="G55" s="5"/>
      <c r="H55" s="5"/>
      <c r="I55" s="7">
        <v>0</v>
      </c>
      <c r="J55" s="8">
        <f t="shared" si="0"/>
        <v>0</v>
      </c>
    </row>
    <row r="56" spans="1:10" ht="39" customHeight="1" x14ac:dyDescent="0.2">
      <c r="A56" s="9" t="s">
        <v>178</v>
      </c>
      <c r="B56" s="11" t="s">
        <v>179</v>
      </c>
      <c r="C56" s="9" t="s">
        <v>28</v>
      </c>
      <c r="D56" s="9" t="s">
        <v>180</v>
      </c>
      <c r="E56" s="10" t="s">
        <v>45</v>
      </c>
      <c r="F56" s="11">
        <v>53.06</v>
      </c>
      <c r="G56" s="12">
        <v>0</v>
      </c>
      <c r="H56" s="12">
        <f>TRUNC(G56 * (1 + 24.86 / 100), 2)</f>
        <v>0</v>
      </c>
      <c r="I56" s="12">
        <f>TRUNC(F56 * H56, 2)</f>
        <v>0</v>
      </c>
      <c r="J56" s="13">
        <f t="shared" si="0"/>
        <v>0</v>
      </c>
    </row>
    <row r="57" spans="1:10" ht="65.099999999999994" customHeight="1" x14ac:dyDescent="0.2">
      <c r="A57" s="9" t="s">
        <v>181</v>
      </c>
      <c r="B57" s="11" t="s">
        <v>182</v>
      </c>
      <c r="C57" s="9" t="s">
        <v>28</v>
      </c>
      <c r="D57" s="9" t="s">
        <v>183</v>
      </c>
      <c r="E57" s="10" t="s">
        <v>45</v>
      </c>
      <c r="F57" s="11">
        <v>53.06</v>
      </c>
      <c r="G57" s="12">
        <v>0</v>
      </c>
      <c r="H57" s="12">
        <f>TRUNC(G57 * (1 + 24.86 / 100), 2)</f>
        <v>0</v>
      </c>
      <c r="I57" s="12">
        <f>TRUNC(F57 * H57, 2)</f>
        <v>0</v>
      </c>
      <c r="J57" s="13">
        <f t="shared" si="0"/>
        <v>0</v>
      </c>
    </row>
    <row r="58" spans="1:10" ht="65.099999999999994" customHeight="1" x14ac:dyDescent="0.2">
      <c r="A58" s="9" t="s">
        <v>184</v>
      </c>
      <c r="B58" s="11" t="s">
        <v>185</v>
      </c>
      <c r="C58" s="9" t="s">
        <v>23</v>
      </c>
      <c r="D58" s="9" t="s">
        <v>186</v>
      </c>
      <c r="E58" s="10" t="s">
        <v>45</v>
      </c>
      <c r="F58" s="11">
        <v>39.89</v>
      </c>
      <c r="G58" s="12">
        <v>0</v>
      </c>
      <c r="H58" s="12">
        <f>TRUNC(G58 * (1 + 24.86 / 100), 2)</f>
        <v>0</v>
      </c>
      <c r="I58" s="12">
        <f>TRUNC(F58 * H58, 2)</f>
        <v>0</v>
      </c>
      <c r="J58" s="13">
        <f t="shared" si="0"/>
        <v>0</v>
      </c>
    </row>
    <row r="59" spans="1:10" ht="51.95" customHeight="1" x14ac:dyDescent="0.2">
      <c r="A59" s="9" t="s">
        <v>187</v>
      </c>
      <c r="B59" s="11" t="s">
        <v>188</v>
      </c>
      <c r="C59" s="9" t="s">
        <v>23</v>
      </c>
      <c r="D59" s="9" t="s">
        <v>189</v>
      </c>
      <c r="E59" s="10" t="s">
        <v>45</v>
      </c>
      <c r="F59" s="11">
        <v>18.48</v>
      </c>
      <c r="G59" s="12">
        <v>0</v>
      </c>
      <c r="H59" s="12">
        <f>TRUNC(G59 * (1 + 24.86 / 100), 2)</f>
        <v>0</v>
      </c>
      <c r="I59" s="12">
        <f>TRUNC(F59 * H59, 2)</f>
        <v>0</v>
      </c>
      <c r="J59" s="13">
        <f t="shared" si="0"/>
        <v>0</v>
      </c>
    </row>
    <row r="60" spans="1:10" ht="24" customHeight="1" x14ac:dyDescent="0.2">
      <c r="A60" s="5" t="s">
        <v>190</v>
      </c>
      <c r="B60" s="5"/>
      <c r="C60" s="5"/>
      <c r="D60" s="5" t="s">
        <v>191</v>
      </c>
      <c r="E60" s="5"/>
      <c r="F60" s="6"/>
      <c r="G60" s="5"/>
      <c r="H60" s="5"/>
      <c r="I60" s="7">
        <v>0</v>
      </c>
      <c r="J60" s="8">
        <f t="shared" si="0"/>
        <v>0</v>
      </c>
    </row>
    <row r="61" spans="1:10" ht="90.95" customHeight="1" x14ac:dyDescent="0.2">
      <c r="A61" s="9" t="s">
        <v>192</v>
      </c>
      <c r="B61" s="11" t="s">
        <v>193</v>
      </c>
      <c r="C61" s="9" t="s">
        <v>23</v>
      </c>
      <c r="D61" s="9" t="s">
        <v>194</v>
      </c>
      <c r="E61" s="10" t="s">
        <v>45</v>
      </c>
      <c r="F61" s="11">
        <v>12</v>
      </c>
      <c r="G61" s="12">
        <v>0</v>
      </c>
      <c r="H61" s="12">
        <f t="shared" ref="H61:H67" si="5">TRUNC(G61 * (1 + 24.86 / 100), 2)</f>
        <v>0</v>
      </c>
      <c r="I61" s="12">
        <f t="shared" ref="I61:I67" si="6">TRUNC(F61 * H61, 2)</f>
        <v>0</v>
      </c>
      <c r="J61" s="13">
        <f t="shared" si="0"/>
        <v>0</v>
      </c>
    </row>
    <row r="62" spans="1:10" ht="39" customHeight="1" x14ac:dyDescent="0.2">
      <c r="A62" s="9" t="s">
        <v>195</v>
      </c>
      <c r="B62" s="11" t="s">
        <v>196</v>
      </c>
      <c r="C62" s="9" t="s">
        <v>28</v>
      </c>
      <c r="D62" s="9" t="s">
        <v>197</v>
      </c>
      <c r="E62" s="10" t="s">
        <v>45</v>
      </c>
      <c r="F62" s="11">
        <v>139.5</v>
      </c>
      <c r="G62" s="12">
        <v>0</v>
      </c>
      <c r="H62" s="12">
        <f t="shared" si="5"/>
        <v>0</v>
      </c>
      <c r="I62" s="12">
        <f t="shared" si="6"/>
        <v>0</v>
      </c>
      <c r="J62" s="13">
        <f t="shared" si="0"/>
        <v>0</v>
      </c>
    </row>
    <row r="63" spans="1:10" ht="90.95" customHeight="1" x14ac:dyDescent="0.2">
      <c r="A63" s="9" t="s">
        <v>198</v>
      </c>
      <c r="B63" s="11" t="s">
        <v>199</v>
      </c>
      <c r="C63" s="9" t="s">
        <v>23</v>
      </c>
      <c r="D63" s="9" t="s">
        <v>200</v>
      </c>
      <c r="E63" s="10" t="s">
        <v>45</v>
      </c>
      <c r="F63" s="11">
        <v>343</v>
      </c>
      <c r="G63" s="12">
        <v>0</v>
      </c>
      <c r="H63" s="12">
        <f t="shared" si="5"/>
        <v>0</v>
      </c>
      <c r="I63" s="12">
        <f t="shared" si="6"/>
        <v>0</v>
      </c>
      <c r="J63" s="13">
        <f t="shared" si="0"/>
        <v>0</v>
      </c>
    </row>
    <row r="64" spans="1:10" ht="24" customHeight="1" x14ac:dyDescent="0.2">
      <c r="A64" s="9" t="s">
        <v>201</v>
      </c>
      <c r="B64" s="11" t="s">
        <v>202</v>
      </c>
      <c r="C64" s="9" t="s">
        <v>23</v>
      </c>
      <c r="D64" s="9" t="s">
        <v>203</v>
      </c>
      <c r="E64" s="10" t="s">
        <v>83</v>
      </c>
      <c r="F64" s="11">
        <v>42.8</v>
      </c>
      <c r="G64" s="12">
        <v>0</v>
      </c>
      <c r="H64" s="12">
        <f t="shared" si="5"/>
        <v>0</v>
      </c>
      <c r="I64" s="12">
        <f t="shared" si="6"/>
        <v>0</v>
      </c>
      <c r="J64" s="13">
        <f t="shared" si="0"/>
        <v>0</v>
      </c>
    </row>
    <row r="65" spans="1:10" ht="39" customHeight="1" x14ac:dyDescent="0.2">
      <c r="A65" s="9" t="s">
        <v>204</v>
      </c>
      <c r="B65" s="11" t="s">
        <v>205</v>
      </c>
      <c r="C65" s="9" t="s">
        <v>23</v>
      </c>
      <c r="D65" s="9" t="s">
        <v>206</v>
      </c>
      <c r="E65" s="10" t="s">
        <v>45</v>
      </c>
      <c r="F65" s="11">
        <v>105.45</v>
      </c>
      <c r="G65" s="12">
        <v>0</v>
      </c>
      <c r="H65" s="12">
        <f t="shared" si="5"/>
        <v>0</v>
      </c>
      <c r="I65" s="12">
        <f t="shared" si="6"/>
        <v>0</v>
      </c>
      <c r="J65" s="13">
        <f t="shared" si="0"/>
        <v>0</v>
      </c>
    </row>
    <row r="66" spans="1:10" ht="39" customHeight="1" x14ac:dyDescent="0.2">
      <c r="A66" s="14" t="s">
        <v>207</v>
      </c>
      <c r="B66" s="16" t="s">
        <v>208</v>
      </c>
      <c r="C66" s="14" t="s">
        <v>28</v>
      </c>
      <c r="D66" s="14" t="s">
        <v>209</v>
      </c>
      <c r="E66" s="15" t="s">
        <v>83</v>
      </c>
      <c r="F66" s="16">
        <v>180.53</v>
      </c>
      <c r="G66" s="17">
        <v>0</v>
      </c>
      <c r="H66" s="17">
        <f t="shared" si="5"/>
        <v>0</v>
      </c>
      <c r="I66" s="17">
        <f t="shared" si="6"/>
        <v>0</v>
      </c>
      <c r="J66" s="18">
        <f t="shared" si="0"/>
        <v>0</v>
      </c>
    </row>
    <row r="67" spans="1:10" ht="26.1" customHeight="1" x14ac:dyDescent="0.2">
      <c r="A67" s="14" t="s">
        <v>210</v>
      </c>
      <c r="B67" s="16" t="s">
        <v>211</v>
      </c>
      <c r="C67" s="14" t="s">
        <v>71</v>
      </c>
      <c r="D67" s="14" t="s">
        <v>212</v>
      </c>
      <c r="E67" s="15" t="s">
        <v>25</v>
      </c>
      <c r="F67" s="16">
        <v>4</v>
      </c>
      <c r="G67" s="17">
        <v>0</v>
      </c>
      <c r="H67" s="17">
        <f t="shared" si="5"/>
        <v>0</v>
      </c>
      <c r="I67" s="17">
        <f t="shared" si="6"/>
        <v>0</v>
      </c>
      <c r="J67" s="18">
        <f t="shared" si="0"/>
        <v>0</v>
      </c>
    </row>
    <row r="68" spans="1:10" ht="24" customHeight="1" x14ac:dyDescent="0.2">
      <c r="A68" s="5" t="s">
        <v>213</v>
      </c>
      <c r="B68" s="5"/>
      <c r="C68" s="5"/>
      <c r="D68" s="5" t="s">
        <v>214</v>
      </c>
      <c r="E68" s="5"/>
      <c r="F68" s="6"/>
      <c r="G68" s="5"/>
      <c r="H68" s="5"/>
      <c r="I68" s="7">
        <v>0</v>
      </c>
      <c r="J68" s="8">
        <f t="shared" si="0"/>
        <v>0</v>
      </c>
    </row>
    <row r="69" spans="1:10" ht="51.95" customHeight="1" x14ac:dyDescent="0.2">
      <c r="A69" s="9" t="s">
        <v>215</v>
      </c>
      <c r="B69" s="11" t="s">
        <v>216</v>
      </c>
      <c r="C69" s="9" t="s">
        <v>28</v>
      </c>
      <c r="D69" s="9" t="s">
        <v>217</v>
      </c>
      <c r="E69" s="10" t="s">
        <v>45</v>
      </c>
      <c r="F69" s="11">
        <v>178.63</v>
      </c>
      <c r="G69" s="12">
        <v>0</v>
      </c>
      <c r="H69" s="12">
        <f t="shared" ref="H69:H78" si="7">TRUNC(G69 * (1 + 24.86 / 100), 2)</f>
        <v>0</v>
      </c>
      <c r="I69" s="12">
        <f t="shared" ref="I69:I78" si="8">TRUNC(F69 * H69, 2)</f>
        <v>0</v>
      </c>
      <c r="J69" s="13">
        <f t="shared" ref="J69:J132" si="9">I69 / 2817328.51</f>
        <v>0</v>
      </c>
    </row>
    <row r="70" spans="1:10" ht="65.099999999999994" customHeight="1" x14ac:dyDescent="0.2">
      <c r="A70" s="9" t="s">
        <v>218</v>
      </c>
      <c r="B70" s="11" t="s">
        <v>219</v>
      </c>
      <c r="C70" s="9" t="s">
        <v>23</v>
      </c>
      <c r="D70" s="9" t="s">
        <v>220</v>
      </c>
      <c r="E70" s="10" t="s">
        <v>45</v>
      </c>
      <c r="F70" s="11">
        <v>930.45</v>
      </c>
      <c r="G70" s="12">
        <v>0</v>
      </c>
      <c r="H70" s="12">
        <f t="shared" si="7"/>
        <v>0</v>
      </c>
      <c r="I70" s="12">
        <f t="shared" si="8"/>
        <v>0</v>
      </c>
      <c r="J70" s="13">
        <f t="shared" si="9"/>
        <v>0</v>
      </c>
    </row>
    <row r="71" spans="1:10" ht="78" customHeight="1" x14ac:dyDescent="0.2">
      <c r="A71" s="9" t="s">
        <v>221</v>
      </c>
      <c r="B71" s="11" t="s">
        <v>222</v>
      </c>
      <c r="C71" s="9" t="s">
        <v>23</v>
      </c>
      <c r="D71" s="9" t="s">
        <v>223</v>
      </c>
      <c r="E71" s="10" t="s">
        <v>45</v>
      </c>
      <c r="F71" s="11">
        <v>277.02999999999997</v>
      </c>
      <c r="G71" s="12">
        <v>0</v>
      </c>
      <c r="H71" s="12">
        <f t="shared" si="7"/>
        <v>0</v>
      </c>
      <c r="I71" s="12">
        <f t="shared" si="8"/>
        <v>0</v>
      </c>
      <c r="J71" s="13">
        <f t="shared" si="9"/>
        <v>0</v>
      </c>
    </row>
    <row r="72" spans="1:10" ht="65.099999999999994" customHeight="1" x14ac:dyDescent="0.2">
      <c r="A72" s="9" t="s">
        <v>224</v>
      </c>
      <c r="B72" s="11" t="s">
        <v>185</v>
      </c>
      <c r="C72" s="9" t="s">
        <v>23</v>
      </c>
      <c r="D72" s="9" t="s">
        <v>186</v>
      </c>
      <c r="E72" s="10" t="s">
        <v>45</v>
      </c>
      <c r="F72" s="11">
        <v>12</v>
      </c>
      <c r="G72" s="12">
        <v>0</v>
      </c>
      <c r="H72" s="12">
        <f t="shared" si="7"/>
        <v>0</v>
      </c>
      <c r="I72" s="12">
        <f t="shared" si="8"/>
        <v>0</v>
      </c>
      <c r="J72" s="13">
        <f t="shared" si="9"/>
        <v>0</v>
      </c>
    </row>
    <row r="73" spans="1:10" ht="65.099999999999994" customHeight="1" x14ac:dyDescent="0.2">
      <c r="A73" s="9" t="s">
        <v>225</v>
      </c>
      <c r="B73" s="11" t="s">
        <v>226</v>
      </c>
      <c r="C73" s="9" t="s">
        <v>23</v>
      </c>
      <c r="D73" s="9" t="s">
        <v>227</v>
      </c>
      <c r="E73" s="10" t="s">
        <v>129</v>
      </c>
      <c r="F73" s="11">
        <v>12</v>
      </c>
      <c r="G73" s="12">
        <v>0</v>
      </c>
      <c r="H73" s="12">
        <f t="shared" si="7"/>
        <v>0</v>
      </c>
      <c r="I73" s="12">
        <f t="shared" si="8"/>
        <v>0</v>
      </c>
      <c r="J73" s="13">
        <f t="shared" si="9"/>
        <v>0</v>
      </c>
    </row>
    <row r="74" spans="1:10" ht="39" customHeight="1" x14ac:dyDescent="0.2">
      <c r="A74" s="9" t="s">
        <v>228</v>
      </c>
      <c r="B74" s="11" t="s">
        <v>229</v>
      </c>
      <c r="C74" s="9" t="s">
        <v>23</v>
      </c>
      <c r="D74" s="9" t="s">
        <v>230</v>
      </c>
      <c r="E74" s="10" t="s">
        <v>83</v>
      </c>
      <c r="F74" s="11">
        <v>292.11</v>
      </c>
      <c r="G74" s="12">
        <v>0</v>
      </c>
      <c r="H74" s="12">
        <f t="shared" si="7"/>
        <v>0</v>
      </c>
      <c r="I74" s="12">
        <f t="shared" si="8"/>
        <v>0</v>
      </c>
      <c r="J74" s="13">
        <f t="shared" si="9"/>
        <v>0</v>
      </c>
    </row>
    <row r="75" spans="1:10" ht="26.1" customHeight="1" x14ac:dyDescent="0.2">
      <c r="A75" s="9" t="s">
        <v>231</v>
      </c>
      <c r="B75" s="11" t="s">
        <v>232</v>
      </c>
      <c r="C75" s="9" t="s">
        <v>28</v>
      </c>
      <c r="D75" s="9" t="s">
        <v>233</v>
      </c>
      <c r="E75" s="10" t="s">
        <v>83</v>
      </c>
      <c r="F75" s="11">
        <v>6</v>
      </c>
      <c r="G75" s="12">
        <v>0</v>
      </c>
      <c r="H75" s="12">
        <f t="shared" si="7"/>
        <v>0</v>
      </c>
      <c r="I75" s="12">
        <f t="shared" si="8"/>
        <v>0</v>
      </c>
      <c r="J75" s="13">
        <f t="shared" si="9"/>
        <v>0</v>
      </c>
    </row>
    <row r="76" spans="1:10" ht="26.1" customHeight="1" x14ac:dyDescent="0.2">
      <c r="A76" s="9" t="s">
        <v>234</v>
      </c>
      <c r="B76" s="11" t="s">
        <v>232</v>
      </c>
      <c r="C76" s="9" t="s">
        <v>28</v>
      </c>
      <c r="D76" s="9" t="s">
        <v>235</v>
      </c>
      <c r="E76" s="10" t="s">
        <v>83</v>
      </c>
      <c r="F76" s="11">
        <v>7</v>
      </c>
      <c r="G76" s="12">
        <v>0</v>
      </c>
      <c r="H76" s="12">
        <f t="shared" si="7"/>
        <v>0</v>
      </c>
      <c r="I76" s="12">
        <f t="shared" si="8"/>
        <v>0</v>
      </c>
      <c r="J76" s="13">
        <f t="shared" si="9"/>
        <v>0</v>
      </c>
    </row>
    <row r="77" spans="1:10" ht="26.1" customHeight="1" x14ac:dyDescent="0.2">
      <c r="A77" s="14" t="s">
        <v>236</v>
      </c>
      <c r="B77" s="16" t="s">
        <v>237</v>
      </c>
      <c r="C77" s="14" t="s">
        <v>238</v>
      </c>
      <c r="D77" s="14" t="s">
        <v>239</v>
      </c>
      <c r="E77" s="15" t="s">
        <v>83</v>
      </c>
      <c r="F77" s="16">
        <v>12</v>
      </c>
      <c r="G77" s="17">
        <v>0</v>
      </c>
      <c r="H77" s="17">
        <f t="shared" si="7"/>
        <v>0</v>
      </c>
      <c r="I77" s="17">
        <f t="shared" si="8"/>
        <v>0</v>
      </c>
      <c r="J77" s="18">
        <f t="shared" si="9"/>
        <v>0</v>
      </c>
    </row>
    <row r="78" spans="1:10" ht="39" customHeight="1" x14ac:dyDescent="0.2">
      <c r="A78" s="9" t="s">
        <v>240</v>
      </c>
      <c r="B78" s="11" t="s">
        <v>241</v>
      </c>
      <c r="C78" s="9" t="s">
        <v>28</v>
      </c>
      <c r="D78" s="9" t="s">
        <v>242</v>
      </c>
      <c r="E78" s="10" t="s">
        <v>45</v>
      </c>
      <c r="F78" s="11">
        <v>15</v>
      </c>
      <c r="G78" s="12">
        <v>0</v>
      </c>
      <c r="H78" s="12">
        <f t="shared" si="7"/>
        <v>0</v>
      </c>
      <c r="I78" s="12">
        <f t="shared" si="8"/>
        <v>0</v>
      </c>
      <c r="J78" s="13">
        <f t="shared" si="9"/>
        <v>0</v>
      </c>
    </row>
    <row r="79" spans="1:10" ht="24" customHeight="1" x14ac:dyDescent="0.2">
      <c r="A79" s="5" t="s">
        <v>243</v>
      </c>
      <c r="B79" s="5"/>
      <c r="C79" s="5"/>
      <c r="D79" s="5" t="s">
        <v>244</v>
      </c>
      <c r="E79" s="5"/>
      <c r="F79" s="6"/>
      <c r="G79" s="5"/>
      <c r="H79" s="5"/>
      <c r="I79" s="7">
        <v>0</v>
      </c>
      <c r="J79" s="8">
        <f t="shared" si="9"/>
        <v>0</v>
      </c>
    </row>
    <row r="80" spans="1:10" ht="39" customHeight="1" x14ac:dyDescent="0.2">
      <c r="A80" s="9" t="s">
        <v>245</v>
      </c>
      <c r="B80" s="11" t="s">
        <v>246</v>
      </c>
      <c r="C80" s="9" t="s">
        <v>28</v>
      </c>
      <c r="D80" s="9" t="s">
        <v>247</v>
      </c>
      <c r="E80" s="10" t="s">
        <v>83</v>
      </c>
      <c r="F80" s="11">
        <v>30</v>
      </c>
      <c r="G80" s="12">
        <v>0</v>
      </c>
      <c r="H80" s="12">
        <f t="shared" ref="H80:H89" si="10">TRUNC(G80 * (1 + 24.86 / 100), 2)</f>
        <v>0</v>
      </c>
      <c r="I80" s="12">
        <f t="shared" ref="I80:I89" si="11">TRUNC(F80 * H80, 2)</f>
        <v>0</v>
      </c>
      <c r="J80" s="13">
        <f t="shared" si="9"/>
        <v>0</v>
      </c>
    </row>
    <row r="81" spans="1:10" ht="39" customHeight="1" x14ac:dyDescent="0.2">
      <c r="A81" s="9" t="s">
        <v>248</v>
      </c>
      <c r="B81" s="11" t="s">
        <v>249</v>
      </c>
      <c r="C81" s="9" t="s">
        <v>28</v>
      </c>
      <c r="D81" s="9" t="s">
        <v>250</v>
      </c>
      <c r="E81" s="10" t="s">
        <v>25</v>
      </c>
      <c r="F81" s="11">
        <v>2</v>
      </c>
      <c r="G81" s="12">
        <v>0</v>
      </c>
      <c r="H81" s="12">
        <f t="shared" si="10"/>
        <v>0</v>
      </c>
      <c r="I81" s="12">
        <f t="shared" si="11"/>
        <v>0</v>
      </c>
      <c r="J81" s="13">
        <f t="shared" si="9"/>
        <v>0</v>
      </c>
    </row>
    <row r="82" spans="1:10" ht="39" customHeight="1" x14ac:dyDescent="0.2">
      <c r="A82" s="9" t="s">
        <v>251</v>
      </c>
      <c r="B82" s="11" t="s">
        <v>252</v>
      </c>
      <c r="C82" s="9" t="s">
        <v>28</v>
      </c>
      <c r="D82" s="9" t="s">
        <v>253</v>
      </c>
      <c r="E82" s="10" t="s">
        <v>25</v>
      </c>
      <c r="F82" s="11">
        <v>1</v>
      </c>
      <c r="G82" s="12">
        <v>0</v>
      </c>
      <c r="H82" s="12">
        <f t="shared" si="10"/>
        <v>0</v>
      </c>
      <c r="I82" s="12">
        <f t="shared" si="11"/>
        <v>0</v>
      </c>
      <c r="J82" s="13">
        <f t="shared" si="9"/>
        <v>0</v>
      </c>
    </row>
    <row r="83" spans="1:10" ht="39" customHeight="1" x14ac:dyDescent="0.2">
      <c r="A83" s="9" t="s">
        <v>254</v>
      </c>
      <c r="B83" s="11" t="s">
        <v>255</v>
      </c>
      <c r="C83" s="9" t="s">
        <v>28</v>
      </c>
      <c r="D83" s="9" t="s">
        <v>256</v>
      </c>
      <c r="E83" s="10" t="s">
        <v>25</v>
      </c>
      <c r="F83" s="11">
        <v>10</v>
      </c>
      <c r="G83" s="12">
        <v>0</v>
      </c>
      <c r="H83" s="12">
        <f t="shared" si="10"/>
        <v>0</v>
      </c>
      <c r="I83" s="12">
        <f t="shared" si="11"/>
        <v>0</v>
      </c>
      <c r="J83" s="13">
        <f t="shared" si="9"/>
        <v>0</v>
      </c>
    </row>
    <row r="84" spans="1:10" ht="39" customHeight="1" x14ac:dyDescent="0.2">
      <c r="A84" s="9" t="s">
        <v>257</v>
      </c>
      <c r="B84" s="11" t="s">
        <v>258</v>
      </c>
      <c r="C84" s="9" t="s">
        <v>28</v>
      </c>
      <c r="D84" s="9" t="s">
        <v>259</v>
      </c>
      <c r="E84" s="10" t="s">
        <v>25</v>
      </c>
      <c r="F84" s="11">
        <v>10</v>
      </c>
      <c r="G84" s="12">
        <v>0</v>
      </c>
      <c r="H84" s="12">
        <f t="shared" si="10"/>
        <v>0</v>
      </c>
      <c r="I84" s="12">
        <f t="shared" si="11"/>
        <v>0</v>
      </c>
      <c r="J84" s="13">
        <f t="shared" si="9"/>
        <v>0</v>
      </c>
    </row>
    <row r="85" spans="1:10" ht="39" customHeight="1" x14ac:dyDescent="0.2">
      <c r="A85" s="9" t="s">
        <v>260</v>
      </c>
      <c r="B85" s="11" t="s">
        <v>261</v>
      </c>
      <c r="C85" s="9" t="s">
        <v>28</v>
      </c>
      <c r="D85" s="9" t="s">
        <v>262</v>
      </c>
      <c r="E85" s="10" t="s">
        <v>25</v>
      </c>
      <c r="F85" s="11">
        <v>0</v>
      </c>
      <c r="G85" s="12">
        <v>0</v>
      </c>
      <c r="H85" s="12">
        <f t="shared" si="10"/>
        <v>0</v>
      </c>
      <c r="I85" s="12">
        <f t="shared" si="11"/>
        <v>0</v>
      </c>
      <c r="J85" s="13">
        <f t="shared" si="9"/>
        <v>0</v>
      </c>
    </row>
    <row r="86" spans="1:10" ht="39" customHeight="1" x14ac:dyDescent="0.2">
      <c r="A86" s="9" t="s">
        <v>263</v>
      </c>
      <c r="B86" s="11" t="s">
        <v>264</v>
      </c>
      <c r="C86" s="9" t="s">
        <v>28</v>
      </c>
      <c r="D86" s="9" t="s">
        <v>265</v>
      </c>
      <c r="E86" s="10" t="s">
        <v>25</v>
      </c>
      <c r="F86" s="11">
        <v>4</v>
      </c>
      <c r="G86" s="12">
        <v>0</v>
      </c>
      <c r="H86" s="12">
        <f t="shared" si="10"/>
        <v>0</v>
      </c>
      <c r="I86" s="12">
        <f t="shared" si="11"/>
        <v>0</v>
      </c>
      <c r="J86" s="13">
        <f t="shared" si="9"/>
        <v>0</v>
      </c>
    </row>
    <row r="87" spans="1:10" ht="39" customHeight="1" x14ac:dyDescent="0.2">
      <c r="A87" s="9" t="s">
        <v>266</v>
      </c>
      <c r="B87" s="11" t="s">
        <v>267</v>
      </c>
      <c r="C87" s="9" t="s">
        <v>28</v>
      </c>
      <c r="D87" s="9" t="s">
        <v>268</v>
      </c>
      <c r="E87" s="10" t="s">
        <v>25</v>
      </c>
      <c r="F87" s="11">
        <v>2</v>
      </c>
      <c r="G87" s="12">
        <v>0</v>
      </c>
      <c r="H87" s="12">
        <f t="shared" si="10"/>
        <v>0</v>
      </c>
      <c r="I87" s="12">
        <f t="shared" si="11"/>
        <v>0</v>
      </c>
      <c r="J87" s="13">
        <f t="shared" si="9"/>
        <v>0</v>
      </c>
    </row>
    <row r="88" spans="1:10" ht="39" customHeight="1" x14ac:dyDescent="0.2">
      <c r="A88" s="9" t="s">
        <v>269</v>
      </c>
      <c r="B88" s="11" t="s">
        <v>270</v>
      </c>
      <c r="C88" s="9" t="s">
        <v>28</v>
      </c>
      <c r="D88" s="9" t="s">
        <v>271</v>
      </c>
      <c r="E88" s="10" t="s">
        <v>25</v>
      </c>
      <c r="F88" s="11">
        <v>1</v>
      </c>
      <c r="G88" s="12">
        <v>0</v>
      </c>
      <c r="H88" s="12">
        <f t="shared" si="10"/>
        <v>0</v>
      </c>
      <c r="I88" s="12">
        <f t="shared" si="11"/>
        <v>0</v>
      </c>
      <c r="J88" s="13">
        <f t="shared" si="9"/>
        <v>0</v>
      </c>
    </row>
    <row r="89" spans="1:10" ht="39" customHeight="1" x14ac:dyDescent="0.2">
      <c r="A89" s="9" t="s">
        <v>272</v>
      </c>
      <c r="B89" s="11" t="s">
        <v>273</v>
      </c>
      <c r="C89" s="9" t="s">
        <v>28</v>
      </c>
      <c r="D89" s="9" t="s">
        <v>274</v>
      </c>
      <c r="E89" s="10" t="s">
        <v>25</v>
      </c>
      <c r="F89" s="11">
        <v>1</v>
      </c>
      <c r="G89" s="12">
        <v>0</v>
      </c>
      <c r="H89" s="12">
        <f t="shared" si="10"/>
        <v>0</v>
      </c>
      <c r="I89" s="12">
        <f t="shared" si="11"/>
        <v>0</v>
      </c>
      <c r="J89" s="13">
        <f t="shared" si="9"/>
        <v>0</v>
      </c>
    </row>
    <row r="90" spans="1:10" ht="24" customHeight="1" x14ac:dyDescent="0.2">
      <c r="A90" s="5" t="s">
        <v>275</v>
      </c>
      <c r="B90" s="5"/>
      <c r="C90" s="5"/>
      <c r="D90" s="5" t="s">
        <v>276</v>
      </c>
      <c r="E90" s="5"/>
      <c r="F90" s="6"/>
      <c r="G90" s="5"/>
      <c r="H90" s="5"/>
      <c r="I90" s="7">
        <v>0</v>
      </c>
      <c r="J90" s="8">
        <f t="shared" si="9"/>
        <v>0</v>
      </c>
    </row>
    <row r="91" spans="1:10" ht="39" customHeight="1" x14ac:dyDescent="0.2">
      <c r="A91" s="9" t="s">
        <v>277</v>
      </c>
      <c r="B91" s="11" t="s">
        <v>278</v>
      </c>
      <c r="C91" s="9" t="s">
        <v>28</v>
      </c>
      <c r="D91" s="9" t="s">
        <v>279</v>
      </c>
      <c r="E91" s="10" t="s">
        <v>83</v>
      </c>
      <c r="F91" s="11">
        <v>24</v>
      </c>
      <c r="G91" s="12">
        <v>0</v>
      </c>
      <c r="H91" s="12">
        <f t="shared" ref="H91:H103" si="12">TRUNC(G91 * (1 + 24.86 / 100), 2)</f>
        <v>0</v>
      </c>
      <c r="I91" s="12">
        <f t="shared" ref="I91:I103" si="13">TRUNC(F91 * H91, 2)</f>
        <v>0</v>
      </c>
      <c r="J91" s="13">
        <f t="shared" si="9"/>
        <v>0</v>
      </c>
    </row>
    <row r="92" spans="1:10" ht="51.95" customHeight="1" x14ac:dyDescent="0.2">
      <c r="A92" s="9" t="s">
        <v>280</v>
      </c>
      <c r="B92" s="11" t="s">
        <v>281</v>
      </c>
      <c r="C92" s="9" t="s">
        <v>28</v>
      </c>
      <c r="D92" s="9" t="s">
        <v>282</v>
      </c>
      <c r="E92" s="10" t="s">
        <v>25</v>
      </c>
      <c r="F92" s="11">
        <v>4</v>
      </c>
      <c r="G92" s="12">
        <v>0</v>
      </c>
      <c r="H92" s="12">
        <f t="shared" si="12"/>
        <v>0</v>
      </c>
      <c r="I92" s="12">
        <f t="shared" si="13"/>
        <v>0</v>
      </c>
      <c r="J92" s="13">
        <f t="shared" si="9"/>
        <v>0</v>
      </c>
    </row>
    <row r="93" spans="1:10" ht="51.95" customHeight="1" x14ac:dyDescent="0.2">
      <c r="A93" s="9" t="s">
        <v>283</v>
      </c>
      <c r="B93" s="11" t="s">
        <v>284</v>
      </c>
      <c r="C93" s="9" t="s">
        <v>28</v>
      </c>
      <c r="D93" s="9" t="s">
        <v>285</v>
      </c>
      <c r="E93" s="10" t="s">
        <v>25</v>
      </c>
      <c r="F93" s="11">
        <v>2</v>
      </c>
      <c r="G93" s="12">
        <v>0</v>
      </c>
      <c r="H93" s="12">
        <f t="shared" si="12"/>
        <v>0</v>
      </c>
      <c r="I93" s="12">
        <f t="shared" si="13"/>
        <v>0</v>
      </c>
      <c r="J93" s="13">
        <f t="shared" si="9"/>
        <v>0</v>
      </c>
    </row>
    <row r="94" spans="1:10" ht="51.95" customHeight="1" x14ac:dyDescent="0.2">
      <c r="A94" s="9" t="s">
        <v>286</v>
      </c>
      <c r="B94" s="11" t="s">
        <v>287</v>
      </c>
      <c r="C94" s="9" t="s">
        <v>28</v>
      </c>
      <c r="D94" s="9" t="s">
        <v>288</v>
      </c>
      <c r="E94" s="10" t="s">
        <v>25</v>
      </c>
      <c r="F94" s="11">
        <v>4</v>
      </c>
      <c r="G94" s="12">
        <v>0</v>
      </c>
      <c r="H94" s="12">
        <f t="shared" si="12"/>
        <v>0</v>
      </c>
      <c r="I94" s="12">
        <f t="shared" si="13"/>
        <v>0</v>
      </c>
      <c r="J94" s="13">
        <f t="shared" si="9"/>
        <v>0</v>
      </c>
    </row>
    <row r="95" spans="1:10" ht="51.95" customHeight="1" x14ac:dyDescent="0.2">
      <c r="A95" s="9" t="s">
        <v>289</v>
      </c>
      <c r="B95" s="11" t="s">
        <v>290</v>
      </c>
      <c r="C95" s="9" t="s">
        <v>28</v>
      </c>
      <c r="D95" s="9" t="s">
        <v>291</v>
      </c>
      <c r="E95" s="10" t="s">
        <v>25</v>
      </c>
      <c r="F95" s="11">
        <v>4</v>
      </c>
      <c r="G95" s="12">
        <v>0</v>
      </c>
      <c r="H95" s="12">
        <f t="shared" si="12"/>
        <v>0</v>
      </c>
      <c r="I95" s="12">
        <f t="shared" si="13"/>
        <v>0</v>
      </c>
      <c r="J95" s="13">
        <f t="shared" si="9"/>
        <v>0</v>
      </c>
    </row>
    <row r="96" spans="1:10" ht="51.95" customHeight="1" x14ac:dyDescent="0.2">
      <c r="A96" s="9" t="s">
        <v>292</v>
      </c>
      <c r="B96" s="11" t="s">
        <v>293</v>
      </c>
      <c r="C96" s="9" t="s">
        <v>28</v>
      </c>
      <c r="D96" s="9" t="s">
        <v>294</v>
      </c>
      <c r="E96" s="10" t="s">
        <v>25</v>
      </c>
      <c r="F96" s="11">
        <v>1</v>
      </c>
      <c r="G96" s="12">
        <v>0</v>
      </c>
      <c r="H96" s="12">
        <f t="shared" si="12"/>
        <v>0</v>
      </c>
      <c r="I96" s="12">
        <f t="shared" si="13"/>
        <v>0</v>
      </c>
      <c r="J96" s="13">
        <f t="shared" si="9"/>
        <v>0</v>
      </c>
    </row>
    <row r="97" spans="1:10" ht="51.95" customHeight="1" x14ac:dyDescent="0.2">
      <c r="A97" s="9" t="s">
        <v>295</v>
      </c>
      <c r="B97" s="11" t="s">
        <v>296</v>
      </c>
      <c r="C97" s="9" t="s">
        <v>28</v>
      </c>
      <c r="D97" s="9" t="s">
        <v>297</v>
      </c>
      <c r="E97" s="10" t="s">
        <v>25</v>
      </c>
      <c r="F97" s="11">
        <v>1</v>
      </c>
      <c r="G97" s="12">
        <v>0</v>
      </c>
      <c r="H97" s="12">
        <f t="shared" si="12"/>
        <v>0</v>
      </c>
      <c r="I97" s="12">
        <f t="shared" si="13"/>
        <v>0</v>
      </c>
      <c r="J97" s="13">
        <f t="shared" si="9"/>
        <v>0</v>
      </c>
    </row>
    <row r="98" spans="1:10" ht="39" customHeight="1" x14ac:dyDescent="0.2">
      <c r="A98" s="9" t="s">
        <v>298</v>
      </c>
      <c r="B98" s="11" t="s">
        <v>299</v>
      </c>
      <c r="C98" s="9" t="s">
        <v>28</v>
      </c>
      <c r="D98" s="9" t="s">
        <v>300</v>
      </c>
      <c r="E98" s="10" t="s">
        <v>25</v>
      </c>
      <c r="F98" s="11">
        <v>2</v>
      </c>
      <c r="G98" s="12">
        <v>0</v>
      </c>
      <c r="H98" s="12">
        <f t="shared" si="12"/>
        <v>0</v>
      </c>
      <c r="I98" s="12">
        <f t="shared" si="13"/>
        <v>0</v>
      </c>
      <c r="J98" s="13">
        <f t="shared" si="9"/>
        <v>0</v>
      </c>
    </row>
    <row r="99" spans="1:10" ht="39" customHeight="1" x14ac:dyDescent="0.2">
      <c r="A99" s="9" t="s">
        <v>301</v>
      </c>
      <c r="B99" s="11" t="s">
        <v>302</v>
      </c>
      <c r="C99" s="9" t="s">
        <v>28</v>
      </c>
      <c r="D99" s="9" t="s">
        <v>303</v>
      </c>
      <c r="E99" s="10" t="s">
        <v>83</v>
      </c>
      <c r="F99" s="11">
        <v>190</v>
      </c>
      <c r="G99" s="12">
        <v>0</v>
      </c>
      <c r="H99" s="12">
        <f t="shared" si="12"/>
        <v>0</v>
      </c>
      <c r="I99" s="12">
        <f t="shared" si="13"/>
        <v>0</v>
      </c>
      <c r="J99" s="13">
        <f t="shared" si="9"/>
        <v>0</v>
      </c>
    </row>
    <row r="100" spans="1:10" ht="39" customHeight="1" x14ac:dyDescent="0.2">
      <c r="A100" s="9" t="s">
        <v>304</v>
      </c>
      <c r="B100" s="11" t="s">
        <v>305</v>
      </c>
      <c r="C100" s="9" t="s">
        <v>28</v>
      </c>
      <c r="D100" s="9" t="s">
        <v>306</v>
      </c>
      <c r="E100" s="10" t="s">
        <v>25</v>
      </c>
      <c r="F100" s="11">
        <v>95</v>
      </c>
      <c r="G100" s="12">
        <v>0</v>
      </c>
      <c r="H100" s="12">
        <f t="shared" si="12"/>
        <v>0</v>
      </c>
      <c r="I100" s="12">
        <f t="shared" si="13"/>
        <v>0</v>
      </c>
      <c r="J100" s="13">
        <f t="shared" si="9"/>
        <v>0</v>
      </c>
    </row>
    <row r="101" spans="1:10" ht="39" customHeight="1" x14ac:dyDescent="0.2">
      <c r="A101" s="9" t="s">
        <v>307</v>
      </c>
      <c r="B101" s="11" t="s">
        <v>308</v>
      </c>
      <c r="C101" s="9" t="s">
        <v>28</v>
      </c>
      <c r="D101" s="9" t="s">
        <v>309</v>
      </c>
      <c r="E101" s="10" t="s">
        <v>25</v>
      </c>
      <c r="F101" s="11">
        <v>15</v>
      </c>
      <c r="G101" s="12">
        <v>0</v>
      </c>
      <c r="H101" s="12">
        <f t="shared" si="12"/>
        <v>0</v>
      </c>
      <c r="I101" s="12">
        <f t="shared" si="13"/>
        <v>0</v>
      </c>
      <c r="J101" s="13">
        <f t="shared" si="9"/>
        <v>0</v>
      </c>
    </row>
    <row r="102" spans="1:10" ht="39" customHeight="1" x14ac:dyDescent="0.2">
      <c r="A102" s="9" t="s">
        <v>310</v>
      </c>
      <c r="B102" s="11" t="s">
        <v>311</v>
      </c>
      <c r="C102" s="9" t="s">
        <v>23</v>
      </c>
      <c r="D102" s="9" t="s">
        <v>312</v>
      </c>
      <c r="E102" s="10" t="s">
        <v>25</v>
      </c>
      <c r="F102" s="11">
        <v>4</v>
      </c>
      <c r="G102" s="12">
        <v>0</v>
      </c>
      <c r="H102" s="12">
        <f t="shared" si="12"/>
        <v>0</v>
      </c>
      <c r="I102" s="12">
        <f t="shared" si="13"/>
        <v>0</v>
      </c>
      <c r="J102" s="13">
        <f t="shared" si="9"/>
        <v>0</v>
      </c>
    </row>
    <row r="103" spans="1:10" ht="24" customHeight="1" x14ac:dyDescent="0.2">
      <c r="A103" s="9" t="s">
        <v>313</v>
      </c>
      <c r="B103" s="11" t="s">
        <v>314</v>
      </c>
      <c r="C103" s="9" t="s">
        <v>28</v>
      </c>
      <c r="D103" s="9" t="s">
        <v>315</v>
      </c>
      <c r="E103" s="10" t="s">
        <v>92</v>
      </c>
      <c r="F103" s="11">
        <v>2</v>
      </c>
      <c r="G103" s="12">
        <v>0</v>
      </c>
      <c r="H103" s="12">
        <f t="shared" si="12"/>
        <v>0</v>
      </c>
      <c r="I103" s="12">
        <f t="shared" si="13"/>
        <v>0</v>
      </c>
      <c r="J103" s="13">
        <f t="shared" si="9"/>
        <v>0</v>
      </c>
    </row>
    <row r="104" spans="1:10" ht="24" customHeight="1" x14ac:dyDescent="0.2">
      <c r="A104" s="5" t="s">
        <v>316</v>
      </c>
      <c r="B104" s="5"/>
      <c r="C104" s="5"/>
      <c r="D104" s="5" t="s">
        <v>317</v>
      </c>
      <c r="E104" s="5"/>
      <c r="F104" s="6"/>
      <c r="G104" s="5"/>
      <c r="H104" s="5"/>
      <c r="I104" s="7">
        <v>0</v>
      </c>
      <c r="J104" s="8">
        <f t="shared" si="9"/>
        <v>0</v>
      </c>
    </row>
    <row r="105" spans="1:10" ht="24" customHeight="1" x14ac:dyDescent="0.2">
      <c r="A105" s="5" t="s">
        <v>318</v>
      </c>
      <c r="B105" s="5"/>
      <c r="C105" s="5"/>
      <c r="D105" s="5" t="s">
        <v>319</v>
      </c>
      <c r="E105" s="5"/>
      <c r="F105" s="6"/>
      <c r="G105" s="5"/>
      <c r="H105" s="5"/>
      <c r="I105" s="7">
        <v>0</v>
      </c>
      <c r="J105" s="8">
        <f t="shared" si="9"/>
        <v>0</v>
      </c>
    </row>
    <row r="106" spans="1:10" ht="26.1" customHeight="1" x14ac:dyDescent="0.2">
      <c r="A106" s="9" t="s">
        <v>320</v>
      </c>
      <c r="B106" s="11" t="s">
        <v>321</v>
      </c>
      <c r="C106" s="9" t="s">
        <v>71</v>
      </c>
      <c r="D106" s="9" t="s">
        <v>322</v>
      </c>
      <c r="E106" s="10" t="s">
        <v>83</v>
      </c>
      <c r="F106" s="11">
        <v>69</v>
      </c>
      <c r="G106" s="12">
        <v>0</v>
      </c>
      <c r="H106" s="12">
        <f t="shared" ref="H106:H137" si="14">TRUNC(G106 * (1 + 24.86 / 100), 2)</f>
        <v>0</v>
      </c>
      <c r="I106" s="12">
        <f t="shared" ref="I106:I137" si="15">TRUNC(F106 * H106, 2)</f>
        <v>0</v>
      </c>
      <c r="J106" s="13">
        <f t="shared" si="9"/>
        <v>0</v>
      </c>
    </row>
    <row r="107" spans="1:10" ht="39" customHeight="1" x14ac:dyDescent="0.2">
      <c r="A107" s="9" t="s">
        <v>323</v>
      </c>
      <c r="B107" s="11" t="s">
        <v>324</v>
      </c>
      <c r="C107" s="9" t="s">
        <v>28</v>
      </c>
      <c r="D107" s="9" t="s">
        <v>325</v>
      </c>
      <c r="E107" s="10" t="s">
        <v>83</v>
      </c>
      <c r="F107" s="11">
        <v>150</v>
      </c>
      <c r="G107" s="12">
        <v>0</v>
      </c>
      <c r="H107" s="12">
        <f t="shared" si="14"/>
        <v>0</v>
      </c>
      <c r="I107" s="12">
        <f t="shared" si="15"/>
        <v>0</v>
      </c>
      <c r="J107" s="13">
        <f t="shared" si="9"/>
        <v>0</v>
      </c>
    </row>
    <row r="108" spans="1:10" ht="24" customHeight="1" x14ac:dyDescent="0.2">
      <c r="A108" s="9" t="s">
        <v>326</v>
      </c>
      <c r="B108" s="11" t="s">
        <v>327</v>
      </c>
      <c r="C108" s="9" t="s">
        <v>71</v>
      </c>
      <c r="D108" s="9" t="s">
        <v>328</v>
      </c>
      <c r="E108" s="10" t="s">
        <v>83</v>
      </c>
      <c r="F108" s="11">
        <v>27</v>
      </c>
      <c r="G108" s="12">
        <v>0</v>
      </c>
      <c r="H108" s="12">
        <f t="shared" si="14"/>
        <v>0</v>
      </c>
      <c r="I108" s="12">
        <f t="shared" si="15"/>
        <v>0</v>
      </c>
      <c r="J108" s="13">
        <f t="shared" si="9"/>
        <v>0</v>
      </c>
    </row>
    <row r="109" spans="1:10" ht="39" customHeight="1" x14ac:dyDescent="0.2">
      <c r="A109" s="9" t="s">
        <v>329</v>
      </c>
      <c r="B109" s="11" t="s">
        <v>330</v>
      </c>
      <c r="C109" s="9" t="s">
        <v>28</v>
      </c>
      <c r="D109" s="9" t="s">
        <v>331</v>
      </c>
      <c r="E109" s="10" t="s">
        <v>83</v>
      </c>
      <c r="F109" s="11">
        <v>1560</v>
      </c>
      <c r="G109" s="12">
        <v>0</v>
      </c>
      <c r="H109" s="12">
        <f t="shared" si="14"/>
        <v>0</v>
      </c>
      <c r="I109" s="12">
        <f t="shared" si="15"/>
        <v>0</v>
      </c>
      <c r="J109" s="13">
        <f t="shared" si="9"/>
        <v>0</v>
      </c>
    </row>
    <row r="110" spans="1:10" ht="39" customHeight="1" x14ac:dyDescent="0.2">
      <c r="A110" s="9" t="s">
        <v>332</v>
      </c>
      <c r="B110" s="11" t="s">
        <v>333</v>
      </c>
      <c r="C110" s="9" t="s">
        <v>28</v>
      </c>
      <c r="D110" s="9" t="s">
        <v>334</v>
      </c>
      <c r="E110" s="10" t="s">
        <v>83</v>
      </c>
      <c r="F110" s="11">
        <v>24</v>
      </c>
      <c r="G110" s="12">
        <v>0</v>
      </c>
      <c r="H110" s="12">
        <f t="shared" si="14"/>
        <v>0</v>
      </c>
      <c r="I110" s="12">
        <f t="shared" si="15"/>
        <v>0</v>
      </c>
      <c r="J110" s="13">
        <f t="shared" si="9"/>
        <v>0</v>
      </c>
    </row>
    <row r="111" spans="1:10" ht="39" customHeight="1" x14ac:dyDescent="0.2">
      <c r="A111" s="9" t="s">
        <v>335</v>
      </c>
      <c r="B111" s="11" t="s">
        <v>336</v>
      </c>
      <c r="C111" s="9" t="s">
        <v>28</v>
      </c>
      <c r="D111" s="9" t="s">
        <v>337</v>
      </c>
      <c r="E111" s="10" t="s">
        <v>83</v>
      </c>
      <c r="F111" s="11">
        <v>156</v>
      </c>
      <c r="G111" s="12">
        <v>0</v>
      </c>
      <c r="H111" s="12">
        <f t="shared" si="14"/>
        <v>0</v>
      </c>
      <c r="I111" s="12">
        <f t="shared" si="15"/>
        <v>0</v>
      </c>
      <c r="J111" s="13">
        <f t="shared" si="9"/>
        <v>0</v>
      </c>
    </row>
    <row r="112" spans="1:10" ht="26.1" customHeight="1" x14ac:dyDescent="0.2">
      <c r="A112" s="9" t="s">
        <v>338</v>
      </c>
      <c r="B112" s="11" t="s">
        <v>339</v>
      </c>
      <c r="C112" s="9" t="s">
        <v>71</v>
      </c>
      <c r="D112" s="9" t="s">
        <v>340</v>
      </c>
      <c r="E112" s="10" t="s">
        <v>83</v>
      </c>
      <c r="F112" s="11">
        <v>264</v>
      </c>
      <c r="G112" s="12">
        <v>0</v>
      </c>
      <c r="H112" s="12">
        <f t="shared" si="14"/>
        <v>0</v>
      </c>
      <c r="I112" s="12">
        <f t="shared" si="15"/>
        <v>0</v>
      </c>
      <c r="J112" s="13">
        <f t="shared" si="9"/>
        <v>0</v>
      </c>
    </row>
    <row r="113" spans="1:10" ht="39" customHeight="1" x14ac:dyDescent="0.2">
      <c r="A113" s="9" t="s">
        <v>341</v>
      </c>
      <c r="B113" s="11" t="s">
        <v>342</v>
      </c>
      <c r="C113" s="9" t="s">
        <v>28</v>
      </c>
      <c r="D113" s="9" t="s">
        <v>343</v>
      </c>
      <c r="E113" s="10" t="s">
        <v>25</v>
      </c>
      <c r="F113" s="11">
        <v>3</v>
      </c>
      <c r="G113" s="12">
        <v>0</v>
      </c>
      <c r="H113" s="12">
        <f t="shared" si="14"/>
        <v>0</v>
      </c>
      <c r="I113" s="12">
        <f t="shared" si="15"/>
        <v>0</v>
      </c>
      <c r="J113" s="13">
        <f t="shared" si="9"/>
        <v>0</v>
      </c>
    </row>
    <row r="114" spans="1:10" ht="39" customHeight="1" x14ac:dyDescent="0.2">
      <c r="A114" s="9" t="s">
        <v>344</v>
      </c>
      <c r="B114" s="11" t="s">
        <v>345</v>
      </c>
      <c r="C114" s="9" t="s">
        <v>28</v>
      </c>
      <c r="D114" s="9" t="s">
        <v>346</v>
      </c>
      <c r="E114" s="10" t="s">
        <v>25</v>
      </c>
      <c r="F114" s="11">
        <v>6</v>
      </c>
      <c r="G114" s="12">
        <v>0</v>
      </c>
      <c r="H114" s="12">
        <f t="shared" si="14"/>
        <v>0</v>
      </c>
      <c r="I114" s="12">
        <f t="shared" si="15"/>
        <v>0</v>
      </c>
      <c r="J114" s="13">
        <f t="shared" si="9"/>
        <v>0</v>
      </c>
    </row>
    <row r="115" spans="1:10" ht="39" customHeight="1" x14ac:dyDescent="0.2">
      <c r="A115" s="9" t="s">
        <v>347</v>
      </c>
      <c r="B115" s="11" t="s">
        <v>348</v>
      </c>
      <c r="C115" s="9" t="s">
        <v>28</v>
      </c>
      <c r="D115" s="9" t="s">
        <v>349</v>
      </c>
      <c r="E115" s="10" t="s">
        <v>25</v>
      </c>
      <c r="F115" s="11">
        <v>2</v>
      </c>
      <c r="G115" s="12">
        <v>0</v>
      </c>
      <c r="H115" s="12">
        <f t="shared" si="14"/>
        <v>0</v>
      </c>
      <c r="I115" s="12">
        <f t="shared" si="15"/>
        <v>0</v>
      </c>
      <c r="J115" s="13">
        <f t="shared" si="9"/>
        <v>0</v>
      </c>
    </row>
    <row r="116" spans="1:10" ht="39" customHeight="1" x14ac:dyDescent="0.2">
      <c r="A116" s="9" t="s">
        <v>350</v>
      </c>
      <c r="B116" s="11" t="s">
        <v>351</v>
      </c>
      <c r="C116" s="9" t="s">
        <v>28</v>
      </c>
      <c r="D116" s="9" t="s">
        <v>352</v>
      </c>
      <c r="E116" s="10" t="s">
        <v>25</v>
      </c>
      <c r="F116" s="11">
        <v>4</v>
      </c>
      <c r="G116" s="12">
        <v>0</v>
      </c>
      <c r="H116" s="12">
        <f t="shared" si="14"/>
        <v>0</v>
      </c>
      <c r="I116" s="12">
        <f t="shared" si="15"/>
        <v>0</v>
      </c>
      <c r="J116" s="13">
        <f t="shared" si="9"/>
        <v>0</v>
      </c>
    </row>
    <row r="117" spans="1:10" ht="26.1" customHeight="1" x14ac:dyDescent="0.2">
      <c r="A117" s="14" t="s">
        <v>353</v>
      </c>
      <c r="B117" s="16" t="s">
        <v>354</v>
      </c>
      <c r="C117" s="14" t="s">
        <v>28</v>
      </c>
      <c r="D117" s="14" t="s">
        <v>355</v>
      </c>
      <c r="E117" s="15" t="s">
        <v>25</v>
      </c>
      <c r="F117" s="16">
        <v>6</v>
      </c>
      <c r="G117" s="17">
        <v>0</v>
      </c>
      <c r="H117" s="17">
        <f t="shared" si="14"/>
        <v>0</v>
      </c>
      <c r="I117" s="17">
        <f t="shared" si="15"/>
        <v>0</v>
      </c>
      <c r="J117" s="18">
        <f t="shared" si="9"/>
        <v>0</v>
      </c>
    </row>
    <row r="118" spans="1:10" ht="26.1" customHeight="1" x14ac:dyDescent="0.2">
      <c r="A118" s="14" t="s">
        <v>356</v>
      </c>
      <c r="B118" s="16" t="s">
        <v>357</v>
      </c>
      <c r="C118" s="14" t="s">
        <v>28</v>
      </c>
      <c r="D118" s="14" t="s">
        <v>358</v>
      </c>
      <c r="E118" s="15" t="s">
        <v>25</v>
      </c>
      <c r="F118" s="16">
        <v>2</v>
      </c>
      <c r="G118" s="17">
        <v>0</v>
      </c>
      <c r="H118" s="17">
        <f t="shared" si="14"/>
        <v>0</v>
      </c>
      <c r="I118" s="17">
        <f t="shared" si="15"/>
        <v>0</v>
      </c>
      <c r="J118" s="18">
        <f t="shared" si="9"/>
        <v>0</v>
      </c>
    </row>
    <row r="119" spans="1:10" ht="26.1" customHeight="1" x14ac:dyDescent="0.2">
      <c r="A119" s="14" t="s">
        <v>359</v>
      </c>
      <c r="B119" s="16" t="s">
        <v>360</v>
      </c>
      <c r="C119" s="14" t="s">
        <v>28</v>
      </c>
      <c r="D119" s="14" t="s">
        <v>361</v>
      </c>
      <c r="E119" s="15" t="s">
        <v>25</v>
      </c>
      <c r="F119" s="16">
        <v>10</v>
      </c>
      <c r="G119" s="17">
        <v>0</v>
      </c>
      <c r="H119" s="17">
        <f t="shared" si="14"/>
        <v>0</v>
      </c>
      <c r="I119" s="17">
        <f t="shared" si="15"/>
        <v>0</v>
      </c>
      <c r="J119" s="18">
        <f t="shared" si="9"/>
        <v>0</v>
      </c>
    </row>
    <row r="120" spans="1:10" ht="26.1" customHeight="1" x14ac:dyDescent="0.2">
      <c r="A120" s="14" t="s">
        <v>362</v>
      </c>
      <c r="B120" s="16" t="s">
        <v>363</v>
      </c>
      <c r="C120" s="14" t="s">
        <v>28</v>
      </c>
      <c r="D120" s="14" t="s">
        <v>364</v>
      </c>
      <c r="E120" s="15" t="s">
        <v>25</v>
      </c>
      <c r="F120" s="16">
        <v>150</v>
      </c>
      <c r="G120" s="17">
        <v>0</v>
      </c>
      <c r="H120" s="17">
        <f t="shared" si="14"/>
        <v>0</v>
      </c>
      <c r="I120" s="17">
        <f t="shared" si="15"/>
        <v>0</v>
      </c>
      <c r="J120" s="18">
        <f t="shared" si="9"/>
        <v>0</v>
      </c>
    </row>
    <row r="121" spans="1:10" ht="24" customHeight="1" x14ac:dyDescent="0.2">
      <c r="A121" s="14" t="s">
        <v>365</v>
      </c>
      <c r="B121" s="16" t="s">
        <v>366</v>
      </c>
      <c r="C121" s="14" t="s">
        <v>71</v>
      </c>
      <c r="D121" s="14" t="s">
        <v>367</v>
      </c>
      <c r="E121" s="15" t="s">
        <v>25</v>
      </c>
      <c r="F121" s="16">
        <v>150</v>
      </c>
      <c r="G121" s="17">
        <v>0</v>
      </c>
      <c r="H121" s="17">
        <f t="shared" si="14"/>
        <v>0</v>
      </c>
      <c r="I121" s="17">
        <f t="shared" si="15"/>
        <v>0</v>
      </c>
      <c r="J121" s="18">
        <f t="shared" si="9"/>
        <v>0</v>
      </c>
    </row>
    <row r="122" spans="1:10" ht="26.1" customHeight="1" x14ac:dyDescent="0.2">
      <c r="A122" s="9" t="s">
        <v>368</v>
      </c>
      <c r="B122" s="11" t="s">
        <v>369</v>
      </c>
      <c r="C122" s="9" t="s">
        <v>71</v>
      </c>
      <c r="D122" s="9" t="s">
        <v>370</v>
      </c>
      <c r="E122" s="10" t="s">
        <v>83</v>
      </c>
      <c r="F122" s="11">
        <v>140</v>
      </c>
      <c r="G122" s="12">
        <v>0</v>
      </c>
      <c r="H122" s="12">
        <f t="shared" si="14"/>
        <v>0</v>
      </c>
      <c r="I122" s="12">
        <f t="shared" si="15"/>
        <v>0</v>
      </c>
      <c r="J122" s="13">
        <f t="shared" si="9"/>
        <v>0</v>
      </c>
    </row>
    <row r="123" spans="1:10" ht="39" customHeight="1" x14ac:dyDescent="0.2">
      <c r="A123" s="9" t="s">
        <v>371</v>
      </c>
      <c r="B123" s="11" t="s">
        <v>372</v>
      </c>
      <c r="C123" s="9" t="s">
        <v>28</v>
      </c>
      <c r="D123" s="9" t="s">
        <v>373</v>
      </c>
      <c r="E123" s="10" t="s">
        <v>83</v>
      </c>
      <c r="F123" s="11">
        <v>2600</v>
      </c>
      <c r="G123" s="12">
        <v>0</v>
      </c>
      <c r="H123" s="12">
        <f t="shared" si="14"/>
        <v>0</v>
      </c>
      <c r="I123" s="12">
        <f t="shared" si="15"/>
        <v>0</v>
      </c>
      <c r="J123" s="13">
        <f t="shared" si="9"/>
        <v>0</v>
      </c>
    </row>
    <row r="124" spans="1:10" ht="39" customHeight="1" x14ac:dyDescent="0.2">
      <c r="A124" s="9" t="s">
        <v>374</v>
      </c>
      <c r="B124" s="11" t="s">
        <v>375</v>
      </c>
      <c r="C124" s="9" t="s">
        <v>28</v>
      </c>
      <c r="D124" s="9" t="s">
        <v>376</v>
      </c>
      <c r="E124" s="10" t="s">
        <v>83</v>
      </c>
      <c r="F124" s="11">
        <v>7307</v>
      </c>
      <c r="G124" s="12">
        <v>0</v>
      </c>
      <c r="H124" s="12">
        <f t="shared" si="14"/>
        <v>0</v>
      </c>
      <c r="I124" s="12">
        <f t="shared" si="15"/>
        <v>0</v>
      </c>
      <c r="J124" s="13">
        <f t="shared" si="9"/>
        <v>0</v>
      </c>
    </row>
    <row r="125" spans="1:10" ht="39" customHeight="1" x14ac:dyDescent="0.2">
      <c r="A125" s="9" t="s">
        <v>377</v>
      </c>
      <c r="B125" s="11" t="s">
        <v>378</v>
      </c>
      <c r="C125" s="9" t="s">
        <v>28</v>
      </c>
      <c r="D125" s="9" t="s">
        <v>379</v>
      </c>
      <c r="E125" s="10" t="s">
        <v>83</v>
      </c>
      <c r="F125" s="11">
        <v>2500</v>
      </c>
      <c r="G125" s="12">
        <v>0</v>
      </c>
      <c r="H125" s="12">
        <f t="shared" si="14"/>
        <v>0</v>
      </c>
      <c r="I125" s="12">
        <f t="shared" si="15"/>
        <v>0</v>
      </c>
      <c r="J125" s="13">
        <f t="shared" si="9"/>
        <v>0</v>
      </c>
    </row>
    <row r="126" spans="1:10" ht="39" customHeight="1" x14ac:dyDescent="0.2">
      <c r="A126" s="9" t="s">
        <v>380</v>
      </c>
      <c r="B126" s="11" t="s">
        <v>381</v>
      </c>
      <c r="C126" s="9" t="s">
        <v>28</v>
      </c>
      <c r="D126" s="9" t="s">
        <v>382</v>
      </c>
      <c r="E126" s="10" t="s">
        <v>83</v>
      </c>
      <c r="F126" s="11">
        <v>180</v>
      </c>
      <c r="G126" s="12">
        <v>0</v>
      </c>
      <c r="H126" s="12">
        <f t="shared" si="14"/>
        <v>0</v>
      </c>
      <c r="I126" s="12">
        <f t="shared" si="15"/>
        <v>0</v>
      </c>
      <c r="J126" s="13">
        <f t="shared" si="9"/>
        <v>0</v>
      </c>
    </row>
    <row r="127" spans="1:10" ht="39" customHeight="1" x14ac:dyDescent="0.2">
      <c r="A127" s="9" t="s">
        <v>383</v>
      </c>
      <c r="B127" s="11" t="s">
        <v>384</v>
      </c>
      <c r="C127" s="9" t="s">
        <v>28</v>
      </c>
      <c r="D127" s="9" t="s">
        <v>385</v>
      </c>
      <c r="E127" s="10" t="s">
        <v>83</v>
      </c>
      <c r="F127" s="11">
        <v>290</v>
      </c>
      <c r="G127" s="12">
        <v>0</v>
      </c>
      <c r="H127" s="12">
        <f t="shared" si="14"/>
        <v>0</v>
      </c>
      <c r="I127" s="12">
        <f t="shared" si="15"/>
        <v>0</v>
      </c>
      <c r="J127" s="13">
        <f t="shared" si="9"/>
        <v>0</v>
      </c>
    </row>
    <row r="128" spans="1:10" ht="51.95" customHeight="1" x14ac:dyDescent="0.2">
      <c r="A128" s="9" t="s">
        <v>386</v>
      </c>
      <c r="B128" s="11" t="s">
        <v>387</v>
      </c>
      <c r="C128" s="9" t="s">
        <v>28</v>
      </c>
      <c r="D128" s="9" t="s">
        <v>388</v>
      </c>
      <c r="E128" s="10" t="s">
        <v>83</v>
      </c>
      <c r="F128" s="11">
        <v>890</v>
      </c>
      <c r="G128" s="12">
        <v>0</v>
      </c>
      <c r="H128" s="12">
        <f t="shared" si="14"/>
        <v>0</v>
      </c>
      <c r="I128" s="12">
        <f t="shared" si="15"/>
        <v>0</v>
      </c>
      <c r="J128" s="13">
        <f t="shared" si="9"/>
        <v>0</v>
      </c>
    </row>
    <row r="129" spans="1:10" ht="51.95" customHeight="1" x14ac:dyDescent="0.2">
      <c r="A129" s="9" t="s">
        <v>389</v>
      </c>
      <c r="B129" s="11" t="s">
        <v>390</v>
      </c>
      <c r="C129" s="9" t="s">
        <v>28</v>
      </c>
      <c r="D129" s="9" t="s">
        <v>391</v>
      </c>
      <c r="E129" s="10" t="s">
        <v>83</v>
      </c>
      <c r="F129" s="11">
        <v>405</v>
      </c>
      <c r="G129" s="12">
        <v>0</v>
      </c>
      <c r="H129" s="12">
        <f t="shared" si="14"/>
        <v>0</v>
      </c>
      <c r="I129" s="12">
        <f t="shared" si="15"/>
        <v>0</v>
      </c>
      <c r="J129" s="13">
        <f t="shared" si="9"/>
        <v>0</v>
      </c>
    </row>
    <row r="130" spans="1:10" ht="51.95" customHeight="1" x14ac:dyDescent="0.2">
      <c r="A130" s="9" t="s">
        <v>392</v>
      </c>
      <c r="B130" s="11" t="s">
        <v>393</v>
      </c>
      <c r="C130" s="9" t="s">
        <v>28</v>
      </c>
      <c r="D130" s="9" t="s">
        <v>394</v>
      </c>
      <c r="E130" s="10" t="s">
        <v>83</v>
      </c>
      <c r="F130" s="11">
        <v>810</v>
      </c>
      <c r="G130" s="12">
        <v>0</v>
      </c>
      <c r="H130" s="12">
        <f t="shared" si="14"/>
        <v>0</v>
      </c>
      <c r="I130" s="12">
        <f t="shared" si="15"/>
        <v>0</v>
      </c>
      <c r="J130" s="13">
        <f t="shared" si="9"/>
        <v>0</v>
      </c>
    </row>
    <row r="131" spans="1:10" ht="65.099999999999994" customHeight="1" x14ac:dyDescent="0.2">
      <c r="A131" s="9" t="s">
        <v>395</v>
      </c>
      <c r="B131" s="11" t="s">
        <v>396</v>
      </c>
      <c r="C131" s="9" t="s">
        <v>28</v>
      </c>
      <c r="D131" s="9" t="s">
        <v>397</v>
      </c>
      <c r="E131" s="10" t="s">
        <v>25</v>
      </c>
      <c r="F131" s="11">
        <v>16</v>
      </c>
      <c r="G131" s="12">
        <v>0</v>
      </c>
      <c r="H131" s="12">
        <f t="shared" si="14"/>
        <v>0</v>
      </c>
      <c r="I131" s="12">
        <f t="shared" si="15"/>
        <v>0</v>
      </c>
      <c r="J131" s="13">
        <f t="shared" si="9"/>
        <v>0</v>
      </c>
    </row>
    <row r="132" spans="1:10" ht="78" customHeight="1" x14ac:dyDescent="0.2">
      <c r="A132" s="9" t="s">
        <v>398</v>
      </c>
      <c r="B132" s="11" t="s">
        <v>399</v>
      </c>
      <c r="C132" s="9" t="s">
        <v>28</v>
      </c>
      <c r="D132" s="9" t="s">
        <v>400</v>
      </c>
      <c r="E132" s="10" t="s">
        <v>25</v>
      </c>
      <c r="F132" s="11">
        <v>8</v>
      </c>
      <c r="G132" s="12">
        <v>0</v>
      </c>
      <c r="H132" s="12">
        <f t="shared" si="14"/>
        <v>0</v>
      </c>
      <c r="I132" s="12">
        <f t="shared" si="15"/>
        <v>0</v>
      </c>
      <c r="J132" s="13">
        <f t="shared" si="9"/>
        <v>0</v>
      </c>
    </row>
    <row r="133" spans="1:10" ht="65.099999999999994" customHeight="1" x14ac:dyDescent="0.2">
      <c r="A133" s="9" t="s">
        <v>401</v>
      </c>
      <c r="B133" s="11" t="s">
        <v>402</v>
      </c>
      <c r="C133" s="9" t="s">
        <v>28</v>
      </c>
      <c r="D133" s="9" t="s">
        <v>403</v>
      </c>
      <c r="E133" s="10" t="s">
        <v>25</v>
      </c>
      <c r="F133" s="11">
        <v>72</v>
      </c>
      <c r="G133" s="12">
        <v>0</v>
      </c>
      <c r="H133" s="12">
        <f t="shared" si="14"/>
        <v>0</v>
      </c>
      <c r="I133" s="12">
        <f t="shared" si="15"/>
        <v>0</v>
      </c>
      <c r="J133" s="13">
        <f t="shared" ref="J133:J196" si="16">I133 / 2817328.51</f>
        <v>0</v>
      </c>
    </row>
    <row r="134" spans="1:10" ht="24" customHeight="1" x14ac:dyDescent="0.2">
      <c r="A134" s="14" t="s">
        <v>404</v>
      </c>
      <c r="B134" s="16" t="s">
        <v>405</v>
      </c>
      <c r="C134" s="14" t="s">
        <v>28</v>
      </c>
      <c r="D134" s="14" t="s">
        <v>406</v>
      </c>
      <c r="E134" s="15" t="s">
        <v>25</v>
      </c>
      <c r="F134" s="16">
        <v>72</v>
      </c>
      <c r="G134" s="17">
        <v>0</v>
      </c>
      <c r="H134" s="17">
        <f t="shared" si="14"/>
        <v>0</v>
      </c>
      <c r="I134" s="17">
        <f t="shared" si="15"/>
        <v>0</v>
      </c>
      <c r="J134" s="18">
        <f t="shared" si="16"/>
        <v>0</v>
      </c>
    </row>
    <row r="135" spans="1:10" ht="65.099999999999994" customHeight="1" x14ac:dyDescent="0.2">
      <c r="A135" s="9" t="s">
        <v>407</v>
      </c>
      <c r="B135" s="11" t="s">
        <v>408</v>
      </c>
      <c r="C135" s="9" t="s">
        <v>28</v>
      </c>
      <c r="D135" s="9" t="s">
        <v>409</v>
      </c>
      <c r="E135" s="10" t="s">
        <v>25</v>
      </c>
      <c r="F135" s="11">
        <v>16</v>
      </c>
      <c r="G135" s="12">
        <v>0</v>
      </c>
      <c r="H135" s="12">
        <f t="shared" si="14"/>
        <v>0</v>
      </c>
      <c r="I135" s="12">
        <f t="shared" si="15"/>
        <v>0</v>
      </c>
      <c r="J135" s="13">
        <f t="shared" si="16"/>
        <v>0</v>
      </c>
    </row>
    <row r="136" spans="1:10" ht="26.1" customHeight="1" x14ac:dyDescent="0.2">
      <c r="A136" s="14" t="s">
        <v>410</v>
      </c>
      <c r="B136" s="16" t="s">
        <v>411</v>
      </c>
      <c r="C136" s="14" t="s">
        <v>71</v>
      </c>
      <c r="D136" s="14" t="s">
        <v>412</v>
      </c>
      <c r="E136" s="15" t="s">
        <v>25</v>
      </c>
      <c r="F136" s="16">
        <v>5</v>
      </c>
      <c r="G136" s="17">
        <v>0</v>
      </c>
      <c r="H136" s="17">
        <f t="shared" si="14"/>
        <v>0</v>
      </c>
      <c r="I136" s="17">
        <f t="shared" si="15"/>
        <v>0</v>
      </c>
      <c r="J136" s="18">
        <f t="shared" si="16"/>
        <v>0</v>
      </c>
    </row>
    <row r="137" spans="1:10" ht="26.1" customHeight="1" x14ac:dyDescent="0.2">
      <c r="A137" s="14" t="s">
        <v>413</v>
      </c>
      <c r="B137" s="16" t="s">
        <v>414</v>
      </c>
      <c r="C137" s="14" t="s">
        <v>71</v>
      </c>
      <c r="D137" s="14" t="s">
        <v>415</v>
      </c>
      <c r="E137" s="15" t="s">
        <v>25</v>
      </c>
      <c r="F137" s="16">
        <v>80</v>
      </c>
      <c r="G137" s="17">
        <v>0</v>
      </c>
      <c r="H137" s="17">
        <f t="shared" si="14"/>
        <v>0</v>
      </c>
      <c r="I137" s="17">
        <f t="shared" si="15"/>
        <v>0</v>
      </c>
      <c r="J137" s="18">
        <f t="shared" si="16"/>
        <v>0</v>
      </c>
    </row>
    <row r="138" spans="1:10" ht="26.1" customHeight="1" x14ac:dyDescent="0.2">
      <c r="A138" s="14" t="s">
        <v>416</v>
      </c>
      <c r="B138" s="16" t="s">
        <v>417</v>
      </c>
      <c r="C138" s="14" t="s">
        <v>28</v>
      </c>
      <c r="D138" s="14" t="s">
        <v>418</v>
      </c>
      <c r="E138" s="15" t="s">
        <v>25</v>
      </c>
      <c r="F138" s="16">
        <v>4</v>
      </c>
      <c r="G138" s="17">
        <v>0</v>
      </c>
      <c r="H138" s="17">
        <f t="shared" ref="H138:H156" si="17">TRUNC(G138 * (1 + 24.86 / 100), 2)</f>
        <v>0</v>
      </c>
      <c r="I138" s="17">
        <f t="shared" ref="I138:I156" si="18">TRUNC(F138 * H138, 2)</f>
        <v>0</v>
      </c>
      <c r="J138" s="18">
        <f t="shared" si="16"/>
        <v>0</v>
      </c>
    </row>
    <row r="139" spans="1:10" ht="26.1" customHeight="1" x14ac:dyDescent="0.2">
      <c r="A139" s="14" t="s">
        <v>419</v>
      </c>
      <c r="B139" s="16" t="s">
        <v>420</v>
      </c>
      <c r="C139" s="14" t="s">
        <v>28</v>
      </c>
      <c r="D139" s="14" t="s">
        <v>421</v>
      </c>
      <c r="E139" s="15" t="s">
        <v>25</v>
      </c>
      <c r="F139" s="16">
        <v>1</v>
      </c>
      <c r="G139" s="17">
        <v>0</v>
      </c>
      <c r="H139" s="17">
        <f t="shared" si="17"/>
        <v>0</v>
      </c>
      <c r="I139" s="17">
        <f t="shared" si="18"/>
        <v>0</v>
      </c>
      <c r="J139" s="18">
        <f t="shared" si="16"/>
        <v>0</v>
      </c>
    </row>
    <row r="140" spans="1:10" ht="26.1" customHeight="1" x14ac:dyDescent="0.2">
      <c r="A140" s="9" t="s">
        <v>422</v>
      </c>
      <c r="B140" s="11" t="s">
        <v>423</v>
      </c>
      <c r="C140" s="9" t="s">
        <v>71</v>
      </c>
      <c r="D140" s="9" t="s">
        <v>424</v>
      </c>
      <c r="E140" s="10" t="s">
        <v>25</v>
      </c>
      <c r="F140" s="11">
        <v>109</v>
      </c>
      <c r="G140" s="12">
        <v>0</v>
      </c>
      <c r="H140" s="12">
        <f t="shared" si="17"/>
        <v>0</v>
      </c>
      <c r="I140" s="12">
        <f t="shared" si="18"/>
        <v>0</v>
      </c>
      <c r="J140" s="13">
        <f t="shared" si="16"/>
        <v>0</v>
      </c>
    </row>
    <row r="141" spans="1:10" ht="39" customHeight="1" x14ac:dyDescent="0.2">
      <c r="A141" s="14" t="s">
        <v>425</v>
      </c>
      <c r="B141" s="16" t="s">
        <v>426</v>
      </c>
      <c r="C141" s="14" t="s">
        <v>28</v>
      </c>
      <c r="D141" s="14" t="s">
        <v>427</v>
      </c>
      <c r="E141" s="15" t="s">
        <v>25</v>
      </c>
      <c r="F141" s="16">
        <v>2</v>
      </c>
      <c r="G141" s="17">
        <v>0</v>
      </c>
      <c r="H141" s="17">
        <f t="shared" si="17"/>
        <v>0</v>
      </c>
      <c r="I141" s="17">
        <f t="shared" si="18"/>
        <v>0</v>
      </c>
      <c r="J141" s="18">
        <f t="shared" si="16"/>
        <v>0</v>
      </c>
    </row>
    <row r="142" spans="1:10" ht="39" customHeight="1" x14ac:dyDescent="0.2">
      <c r="A142" s="9" t="s">
        <v>428</v>
      </c>
      <c r="B142" s="11" t="s">
        <v>429</v>
      </c>
      <c r="C142" s="9" t="s">
        <v>28</v>
      </c>
      <c r="D142" s="9" t="s">
        <v>430</v>
      </c>
      <c r="E142" s="10" t="s">
        <v>25</v>
      </c>
      <c r="F142" s="11">
        <v>24</v>
      </c>
      <c r="G142" s="12">
        <v>0</v>
      </c>
      <c r="H142" s="12">
        <f t="shared" si="17"/>
        <v>0</v>
      </c>
      <c r="I142" s="12">
        <f t="shared" si="18"/>
        <v>0</v>
      </c>
      <c r="J142" s="13">
        <f t="shared" si="16"/>
        <v>0</v>
      </c>
    </row>
    <row r="143" spans="1:10" ht="39" customHeight="1" x14ac:dyDescent="0.2">
      <c r="A143" s="9" t="s">
        <v>431</v>
      </c>
      <c r="B143" s="11" t="s">
        <v>432</v>
      </c>
      <c r="C143" s="9" t="s">
        <v>28</v>
      </c>
      <c r="D143" s="9" t="s">
        <v>433</v>
      </c>
      <c r="E143" s="10" t="s">
        <v>25</v>
      </c>
      <c r="F143" s="11">
        <v>13</v>
      </c>
      <c r="G143" s="12">
        <v>0</v>
      </c>
      <c r="H143" s="12">
        <f t="shared" si="17"/>
        <v>0</v>
      </c>
      <c r="I143" s="12">
        <f t="shared" si="18"/>
        <v>0</v>
      </c>
      <c r="J143" s="13">
        <f t="shared" si="16"/>
        <v>0</v>
      </c>
    </row>
    <row r="144" spans="1:10" ht="24" customHeight="1" x14ac:dyDescent="0.2">
      <c r="A144" s="9" t="s">
        <v>434</v>
      </c>
      <c r="B144" s="11" t="s">
        <v>435</v>
      </c>
      <c r="C144" s="9" t="s">
        <v>71</v>
      </c>
      <c r="D144" s="9" t="s">
        <v>436</v>
      </c>
      <c r="E144" s="10" t="s">
        <v>25</v>
      </c>
      <c r="F144" s="11">
        <v>24</v>
      </c>
      <c r="G144" s="12">
        <v>0</v>
      </c>
      <c r="H144" s="12">
        <f t="shared" si="17"/>
        <v>0</v>
      </c>
      <c r="I144" s="12">
        <f t="shared" si="18"/>
        <v>0</v>
      </c>
      <c r="J144" s="13">
        <f t="shared" si="16"/>
        <v>0</v>
      </c>
    </row>
    <row r="145" spans="1:10" ht="26.1" customHeight="1" x14ac:dyDescent="0.2">
      <c r="A145" s="9" t="s">
        <v>437</v>
      </c>
      <c r="B145" s="11" t="s">
        <v>438</v>
      </c>
      <c r="C145" s="9" t="s">
        <v>28</v>
      </c>
      <c r="D145" s="9" t="s">
        <v>439</v>
      </c>
      <c r="E145" s="10" t="s">
        <v>25</v>
      </c>
      <c r="F145" s="11">
        <v>2</v>
      </c>
      <c r="G145" s="12">
        <v>0</v>
      </c>
      <c r="H145" s="12">
        <f t="shared" si="17"/>
        <v>0</v>
      </c>
      <c r="I145" s="12">
        <f t="shared" si="18"/>
        <v>0</v>
      </c>
      <c r="J145" s="13">
        <f t="shared" si="16"/>
        <v>0</v>
      </c>
    </row>
    <row r="146" spans="1:10" ht="104.1" customHeight="1" x14ac:dyDescent="0.2">
      <c r="A146" s="9" t="s">
        <v>440</v>
      </c>
      <c r="B146" s="11" t="s">
        <v>441</v>
      </c>
      <c r="C146" s="9" t="s">
        <v>23</v>
      </c>
      <c r="D146" s="9" t="s">
        <v>442</v>
      </c>
      <c r="E146" s="10" t="s">
        <v>25</v>
      </c>
      <c r="F146" s="11">
        <v>1</v>
      </c>
      <c r="G146" s="12">
        <v>0</v>
      </c>
      <c r="H146" s="12">
        <f t="shared" si="17"/>
        <v>0</v>
      </c>
      <c r="I146" s="12">
        <f t="shared" si="18"/>
        <v>0</v>
      </c>
      <c r="J146" s="13">
        <f t="shared" si="16"/>
        <v>0</v>
      </c>
    </row>
    <row r="147" spans="1:10" ht="104.1" customHeight="1" x14ac:dyDescent="0.2">
      <c r="A147" s="9" t="s">
        <v>443</v>
      </c>
      <c r="B147" s="11" t="s">
        <v>444</v>
      </c>
      <c r="C147" s="9" t="s">
        <v>23</v>
      </c>
      <c r="D147" s="9" t="s">
        <v>445</v>
      </c>
      <c r="E147" s="10" t="s">
        <v>25</v>
      </c>
      <c r="F147" s="11">
        <v>1</v>
      </c>
      <c r="G147" s="12">
        <v>0</v>
      </c>
      <c r="H147" s="12">
        <f t="shared" si="17"/>
        <v>0</v>
      </c>
      <c r="I147" s="12">
        <f t="shared" si="18"/>
        <v>0</v>
      </c>
      <c r="J147" s="13">
        <f t="shared" si="16"/>
        <v>0</v>
      </c>
    </row>
    <row r="148" spans="1:10" ht="24" customHeight="1" x14ac:dyDescent="0.2">
      <c r="A148" s="14" t="s">
        <v>446</v>
      </c>
      <c r="B148" s="16" t="s">
        <v>447</v>
      </c>
      <c r="C148" s="14" t="s">
        <v>71</v>
      </c>
      <c r="D148" s="14" t="s">
        <v>448</v>
      </c>
      <c r="E148" s="15" t="s">
        <v>25</v>
      </c>
      <c r="F148" s="16">
        <v>40</v>
      </c>
      <c r="G148" s="17">
        <v>0</v>
      </c>
      <c r="H148" s="17">
        <f t="shared" si="17"/>
        <v>0</v>
      </c>
      <c r="I148" s="17">
        <f t="shared" si="18"/>
        <v>0</v>
      </c>
      <c r="J148" s="18">
        <f t="shared" si="16"/>
        <v>0</v>
      </c>
    </row>
    <row r="149" spans="1:10" ht="26.1" customHeight="1" x14ac:dyDescent="0.2">
      <c r="A149" s="14" t="s">
        <v>449</v>
      </c>
      <c r="B149" s="16" t="s">
        <v>450</v>
      </c>
      <c r="C149" s="14" t="s">
        <v>28</v>
      </c>
      <c r="D149" s="14" t="s">
        <v>451</v>
      </c>
      <c r="E149" s="15" t="s">
        <v>25</v>
      </c>
      <c r="F149" s="16">
        <v>109</v>
      </c>
      <c r="G149" s="17">
        <v>0</v>
      </c>
      <c r="H149" s="17">
        <f t="shared" si="17"/>
        <v>0</v>
      </c>
      <c r="I149" s="17">
        <f t="shared" si="18"/>
        <v>0</v>
      </c>
      <c r="J149" s="18">
        <f t="shared" si="16"/>
        <v>0</v>
      </c>
    </row>
    <row r="150" spans="1:10" ht="26.1" customHeight="1" x14ac:dyDescent="0.2">
      <c r="A150" s="14" t="s">
        <v>452</v>
      </c>
      <c r="B150" s="16" t="s">
        <v>453</v>
      </c>
      <c r="C150" s="14" t="s">
        <v>23</v>
      </c>
      <c r="D150" s="14" t="s">
        <v>454</v>
      </c>
      <c r="E150" s="15" t="s">
        <v>25</v>
      </c>
      <c r="F150" s="16">
        <v>1</v>
      </c>
      <c r="G150" s="17">
        <v>0</v>
      </c>
      <c r="H150" s="17">
        <f t="shared" si="17"/>
        <v>0</v>
      </c>
      <c r="I150" s="17">
        <f t="shared" si="18"/>
        <v>0</v>
      </c>
      <c r="J150" s="18">
        <f t="shared" si="16"/>
        <v>0</v>
      </c>
    </row>
    <row r="151" spans="1:10" ht="24" customHeight="1" x14ac:dyDescent="0.2">
      <c r="A151" s="14" t="s">
        <v>455</v>
      </c>
      <c r="B151" s="16" t="s">
        <v>456</v>
      </c>
      <c r="C151" s="14" t="s">
        <v>23</v>
      </c>
      <c r="D151" s="14" t="s">
        <v>457</v>
      </c>
      <c r="E151" s="15" t="s">
        <v>83</v>
      </c>
      <c r="F151" s="16">
        <v>35</v>
      </c>
      <c r="G151" s="17">
        <v>0</v>
      </c>
      <c r="H151" s="17">
        <f t="shared" si="17"/>
        <v>0</v>
      </c>
      <c r="I151" s="17">
        <f t="shared" si="18"/>
        <v>0</v>
      </c>
      <c r="J151" s="18">
        <f t="shared" si="16"/>
        <v>0</v>
      </c>
    </row>
    <row r="152" spans="1:10" ht="26.1" customHeight="1" x14ac:dyDescent="0.2">
      <c r="A152" s="14" t="s">
        <v>458</v>
      </c>
      <c r="B152" s="16" t="s">
        <v>459</v>
      </c>
      <c r="C152" s="14" t="s">
        <v>23</v>
      </c>
      <c r="D152" s="14" t="s">
        <v>460</v>
      </c>
      <c r="E152" s="15" t="s">
        <v>25</v>
      </c>
      <c r="F152" s="16">
        <v>3</v>
      </c>
      <c r="G152" s="17">
        <v>0</v>
      </c>
      <c r="H152" s="17">
        <f t="shared" si="17"/>
        <v>0</v>
      </c>
      <c r="I152" s="17">
        <f t="shared" si="18"/>
        <v>0</v>
      </c>
      <c r="J152" s="18">
        <f t="shared" si="16"/>
        <v>0</v>
      </c>
    </row>
    <row r="153" spans="1:10" ht="24" customHeight="1" x14ac:dyDescent="0.2">
      <c r="A153" s="14" t="s">
        <v>461</v>
      </c>
      <c r="B153" s="16" t="s">
        <v>462</v>
      </c>
      <c r="C153" s="14" t="s">
        <v>23</v>
      </c>
      <c r="D153" s="14" t="s">
        <v>463</v>
      </c>
      <c r="E153" s="15" t="s">
        <v>25</v>
      </c>
      <c r="F153" s="16">
        <v>9</v>
      </c>
      <c r="G153" s="17">
        <v>0</v>
      </c>
      <c r="H153" s="17">
        <f t="shared" si="17"/>
        <v>0</v>
      </c>
      <c r="I153" s="17">
        <f t="shared" si="18"/>
        <v>0</v>
      </c>
      <c r="J153" s="18">
        <f t="shared" si="16"/>
        <v>0</v>
      </c>
    </row>
    <row r="154" spans="1:10" ht="26.1" customHeight="1" x14ac:dyDescent="0.2">
      <c r="A154" s="14" t="s">
        <v>464</v>
      </c>
      <c r="B154" s="16" t="s">
        <v>465</v>
      </c>
      <c r="C154" s="14" t="s">
        <v>23</v>
      </c>
      <c r="D154" s="14" t="s">
        <v>466</v>
      </c>
      <c r="E154" s="15" t="s">
        <v>25</v>
      </c>
      <c r="F154" s="16">
        <v>2</v>
      </c>
      <c r="G154" s="17">
        <v>0</v>
      </c>
      <c r="H154" s="17">
        <f t="shared" si="17"/>
        <v>0</v>
      </c>
      <c r="I154" s="17">
        <f t="shared" si="18"/>
        <v>0</v>
      </c>
      <c r="J154" s="18">
        <f t="shared" si="16"/>
        <v>0</v>
      </c>
    </row>
    <row r="155" spans="1:10" ht="24" customHeight="1" x14ac:dyDescent="0.2">
      <c r="A155" s="14" t="s">
        <v>467</v>
      </c>
      <c r="B155" s="16" t="s">
        <v>468</v>
      </c>
      <c r="C155" s="14" t="s">
        <v>23</v>
      </c>
      <c r="D155" s="14" t="s">
        <v>469</v>
      </c>
      <c r="E155" s="15" t="s">
        <v>25</v>
      </c>
      <c r="F155" s="16">
        <v>2</v>
      </c>
      <c r="G155" s="17">
        <v>0</v>
      </c>
      <c r="H155" s="17">
        <f t="shared" si="17"/>
        <v>0</v>
      </c>
      <c r="I155" s="17">
        <f t="shared" si="18"/>
        <v>0</v>
      </c>
      <c r="J155" s="18">
        <f t="shared" si="16"/>
        <v>0</v>
      </c>
    </row>
    <row r="156" spans="1:10" ht="24" customHeight="1" x14ac:dyDescent="0.2">
      <c r="A156" s="14" t="s">
        <v>470</v>
      </c>
      <c r="B156" s="16" t="s">
        <v>471</v>
      </c>
      <c r="C156" s="14" t="s">
        <v>57</v>
      </c>
      <c r="D156" s="14" t="s">
        <v>472</v>
      </c>
      <c r="E156" s="15" t="s">
        <v>59</v>
      </c>
      <c r="F156" s="16">
        <v>44</v>
      </c>
      <c r="G156" s="17">
        <v>0</v>
      </c>
      <c r="H156" s="17">
        <f t="shared" si="17"/>
        <v>0</v>
      </c>
      <c r="I156" s="17">
        <f t="shared" si="18"/>
        <v>0</v>
      </c>
      <c r="J156" s="18">
        <f t="shared" si="16"/>
        <v>0</v>
      </c>
    </row>
    <row r="157" spans="1:10" ht="24" customHeight="1" x14ac:dyDescent="0.2">
      <c r="A157" s="5" t="s">
        <v>473</v>
      </c>
      <c r="B157" s="5"/>
      <c r="C157" s="5"/>
      <c r="D157" s="5" t="s">
        <v>474</v>
      </c>
      <c r="E157" s="5"/>
      <c r="F157" s="6"/>
      <c r="G157" s="5"/>
      <c r="H157" s="5"/>
      <c r="I157" s="7">
        <v>0</v>
      </c>
      <c r="J157" s="8">
        <f t="shared" si="16"/>
        <v>0</v>
      </c>
    </row>
    <row r="158" spans="1:10" ht="51.95" customHeight="1" x14ac:dyDescent="0.2">
      <c r="A158" s="9" t="s">
        <v>475</v>
      </c>
      <c r="B158" s="11" t="s">
        <v>476</v>
      </c>
      <c r="C158" s="9" t="s">
        <v>23</v>
      </c>
      <c r="D158" s="9" t="s">
        <v>477</v>
      </c>
      <c r="E158" s="10" t="s">
        <v>25</v>
      </c>
      <c r="F158" s="11">
        <v>36</v>
      </c>
      <c r="G158" s="12">
        <v>0</v>
      </c>
      <c r="H158" s="12">
        <f t="shared" ref="H158:H168" si="19">TRUNC(G158 * (1 + 24.86 / 100), 2)</f>
        <v>0</v>
      </c>
      <c r="I158" s="12">
        <f t="shared" ref="I158:I168" si="20">TRUNC(F158 * H158, 2)</f>
        <v>0</v>
      </c>
      <c r="J158" s="13">
        <f t="shared" si="16"/>
        <v>0</v>
      </c>
    </row>
    <row r="159" spans="1:10" ht="65.099999999999994" customHeight="1" x14ac:dyDescent="0.2">
      <c r="A159" s="9" t="s">
        <v>478</v>
      </c>
      <c r="B159" s="11" t="s">
        <v>479</v>
      </c>
      <c r="C159" s="9" t="s">
        <v>23</v>
      </c>
      <c r="D159" s="9" t="s">
        <v>480</v>
      </c>
      <c r="E159" s="10" t="s">
        <v>25</v>
      </c>
      <c r="F159" s="11">
        <v>109</v>
      </c>
      <c r="G159" s="12">
        <v>0</v>
      </c>
      <c r="H159" s="12">
        <f t="shared" si="19"/>
        <v>0</v>
      </c>
      <c r="I159" s="12">
        <f t="shared" si="20"/>
        <v>0</v>
      </c>
      <c r="J159" s="13">
        <f t="shared" si="16"/>
        <v>0</v>
      </c>
    </row>
    <row r="160" spans="1:10" ht="65.099999999999994" customHeight="1" x14ac:dyDescent="0.2">
      <c r="A160" s="9" t="s">
        <v>481</v>
      </c>
      <c r="B160" s="11" t="s">
        <v>482</v>
      </c>
      <c r="C160" s="9" t="s">
        <v>23</v>
      </c>
      <c r="D160" s="9" t="s">
        <v>483</v>
      </c>
      <c r="E160" s="10" t="s">
        <v>25</v>
      </c>
      <c r="F160" s="11">
        <v>41</v>
      </c>
      <c r="G160" s="12">
        <v>0</v>
      </c>
      <c r="H160" s="12">
        <f t="shared" si="19"/>
        <v>0</v>
      </c>
      <c r="I160" s="12">
        <f t="shared" si="20"/>
        <v>0</v>
      </c>
      <c r="J160" s="13">
        <f t="shared" si="16"/>
        <v>0</v>
      </c>
    </row>
    <row r="161" spans="1:10" ht="78" customHeight="1" x14ac:dyDescent="0.2">
      <c r="A161" s="9" t="s">
        <v>484</v>
      </c>
      <c r="B161" s="11" t="s">
        <v>485</v>
      </c>
      <c r="C161" s="9" t="s">
        <v>23</v>
      </c>
      <c r="D161" s="9" t="s">
        <v>486</v>
      </c>
      <c r="E161" s="10" t="s">
        <v>25</v>
      </c>
      <c r="F161" s="11">
        <v>233</v>
      </c>
      <c r="G161" s="12">
        <v>0</v>
      </c>
      <c r="H161" s="12">
        <f t="shared" si="19"/>
        <v>0</v>
      </c>
      <c r="I161" s="12">
        <f t="shared" si="20"/>
        <v>0</v>
      </c>
      <c r="J161" s="13">
        <f t="shared" si="16"/>
        <v>0</v>
      </c>
    </row>
    <row r="162" spans="1:10" ht="104.1" customHeight="1" x14ac:dyDescent="0.2">
      <c r="A162" s="9" t="s">
        <v>487</v>
      </c>
      <c r="B162" s="11" t="s">
        <v>488</v>
      </c>
      <c r="C162" s="9" t="s">
        <v>23</v>
      </c>
      <c r="D162" s="9" t="s">
        <v>489</v>
      </c>
      <c r="E162" s="10" t="s">
        <v>25</v>
      </c>
      <c r="F162" s="11">
        <v>93</v>
      </c>
      <c r="G162" s="12">
        <v>0</v>
      </c>
      <c r="H162" s="12">
        <f t="shared" si="19"/>
        <v>0</v>
      </c>
      <c r="I162" s="12">
        <f t="shared" si="20"/>
        <v>0</v>
      </c>
      <c r="J162" s="13">
        <f t="shared" si="16"/>
        <v>0</v>
      </c>
    </row>
    <row r="163" spans="1:10" ht="24" customHeight="1" x14ac:dyDescent="0.2">
      <c r="A163" s="14" t="s">
        <v>490</v>
      </c>
      <c r="B163" s="16" t="s">
        <v>491</v>
      </c>
      <c r="C163" s="14" t="s">
        <v>23</v>
      </c>
      <c r="D163" s="14" t="s">
        <v>492</v>
      </c>
      <c r="E163" s="15" t="s">
        <v>25</v>
      </c>
      <c r="F163" s="16">
        <v>93</v>
      </c>
      <c r="G163" s="17">
        <v>0</v>
      </c>
      <c r="H163" s="17">
        <f t="shared" si="19"/>
        <v>0</v>
      </c>
      <c r="I163" s="17">
        <f t="shared" si="20"/>
        <v>0</v>
      </c>
      <c r="J163" s="18">
        <f t="shared" si="16"/>
        <v>0</v>
      </c>
    </row>
    <row r="164" spans="1:10" ht="24" customHeight="1" x14ac:dyDescent="0.2">
      <c r="A164" s="14" t="s">
        <v>493</v>
      </c>
      <c r="B164" s="16" t="s">
        <v>494</v>
      </c>
      <c r="C164" s="14" t="s">
        <v>23</v>
      </c>
      <c r="D164" s="14" t="s">
        <v>495</v>
      </c>
      <c r="E164" s="15" t="s">
        <v>25</v>
      </c>
      <c r="F164" s="16">
        <v>9</v>
      </c>
      <c r="G164" s="17">
        <v>0</v>
      </c>
      <c r="H164" s="17">
        <f t="shared" si="19"/>
        <v>0</v>
      </c>
      <c r="I164" s="17">
        <f t="shared" si="20"/>
        <v>0</v>
      </c>
      <c r="J164" s="18">
        <f t="shared" si="16"/>
        <v>0</v>
      </c>
    </row>
    <row r="165" spans="1:10" ht="78" customHeight="1" x14ac:dyDescent="0.2">
      <c r="A165" s="9" t="s">
        <v>496</v>
      </c>
      <c r="B165" s="11" t="s">
        <v>497</v>
      </c>
      <c r="C165" s="9" t="s">
        <v>23</v>
      </c>
      <c r="D165" s="9" t="s">
        <v>498</v>
      </c>
      <c r="E165" s="10" t="s">
        <v>25</v>
      </c>
      <c r="F165" s="11">
        <v>8</v>
      </c>
      <c r="G165" s="12">
        <v>0</v>
      </c>
      <c r="H165" s="12">
        <f t="shared" si="19"/>
        <v>0</v>
      </c>
      <c r="I165" s="12">
        <f t="shared" si="20"/>
        <v>0</v>
      </c>
      <c r="J165" s="13">
        <f t="shared" si="16"/>
        <v>0</v>
      </c>
    </row>
    <row r="166" spans="1:10" ht="39" customHeight="1" x14ac:dyDescent="0.2">
      <c r="A166" s="9" t="s">
        <v>499</v>
      </c>
      <c r="B166" s="11" t="s">
        <v>500</v>
      </c>
      <c r="C166" s="9" t="s">
        <v>23</v>
      </c>
      <c r="D166" s="9" t="s">
        <v>501</v>
      </c>
      <c r="E166" s="10" t="s">
        <v>25</v>
      </c>
      <c r="F166" s="11">
        <v>5</v>
      </c>
      <c r="G166" s="12">
        <v>0</v>
      </c>
      <c r="H166" s="12">
        <f t="shared" si="19"/>
        <v>0</v>
      </c>
      <c r="I166" s="12">
        <f t="shared" si="20"/>
        <v>0</v>
      </c>
      <c r="J166" s="13">
        <f t="shared" si="16"/>
        <v>0</v>
      </c>
    </row>
    <row r="167" spans="1:10" ht="39" customHeight="1" x14ac:dyDescent="0.2">
      <c r="A167" s="9" t="s">
        <v>502</v>
      </c>
      <c r="B167" s="11" t="s">
        <v>503</v>
      </c>
      <c r="C167" s="9" t="s">
        <v>23</v>
      </c>
      <c r="D167" s="9" t="s">
        <v>504</v>
      </c>
      <c r="E167" s="10" t="s">
        <v>25</v>
      </c>
      <c r="F167" s="11">
        <v>3</v>
      </c>
      <c r="G167" s="12">
        <v>0</v>
      </c>
      <c r="H167" s="12">
        <f t="shared" si="19"/>
        <v>0</v>
      </c>
      <c r="I167" s="12">
        <f t="shared" si="20"/>
        <v>0</v>
      </c>
      <c r="J167" s="13">
        <f t="shared" si="16"/>
        <v>0</v>
      </c>
    </row>
    <row r="168" spans="1:10" ht="24" customHeight="1" x14ac:dyDescent="0.2">
      <c r="A168" s="9" t="s">
        <v>505</v>
      </c>
      <c r="B168" s="11" t="s">
        <v>506</v>
      </c>
      <c r="C168" s="9" t="s">
        <v>71</v>
      </c>
      <c r="D168" s="9" t="s">
        <v>507</v>
      </c>
      <c r="E168" s="10" t="s">
        <v>25</v>
      </c>
      <c r="F168" s="11">
        <v>2</v>
      </c>
      <c r="G168" s="12">
        <v>0</v>
      </c>
      <c r="H168" s="12">
        <f t="shared" si="19"/>
        <v>0</v>
      </c>
      <c r="I168" s="12">
        <f t="shared" si="20"/>
        <v>0</v>
      </c>
      <c r="J168" s="13">
        <f t="shared" si="16"/>
        <v>0</v>
      </c>
    </row>
    <row r="169" spans="1:10" ht="24" customHeight="1" x14ac:dyDescent="0.2">
      <c r="A169" s="5" t="s">
        <v>508</v>
      </c>
      <c r="B169" s="5"/>
      <c r="C169" s="5"/>
      <c r="D169" s="5" t="s">
        <v>509</v>
      </c>
      <c r="E169" s="5"/>
      <c r="F169" s="6"/>
      <c r="G169" s="5"/>
      <c r="H169" s="5"/>
      <c r="I169" s="7">
        <v>0</v>
      </c>
      <c r="J169" s="8">
        <f t="shared" si="16"/>
        <v>0</v>
      </c>
    </row>
    <row r="170" spans="1:10" ht="39" customHeight="1" x14ac:dyDescent="0.2">
      <c r="A170" s="9" t="s">
        <v>510</v>
      </c>
      <c r="B170" s="11" t="s">
        <v>511</v>
      </c>
      <c r="C170" s="9" t="s">
        <v>28</v>
      </c>
      <c r="D170" s="9" t="s">
        <v>512</v>
      </c>
      <c r="E170" s="10" t="s">
        <v>83</v>
      </c>
      <c r="F170" s="11">
        <v>84</v>
      </c>
      <c r="G170" s="12">
        <v>0</v>
      </c>
      <c r="H170" s="12">
        <f t="shared" ref="H170:H183" si="21">TRUNC(G170 * (1 + 24.86 / 100), 2)</f>
        <v>0</v>
      </c>
      <c r="I170" s="12">
        <f t="shared" ref="I170:I183" si="22">TRUNC(F170 * H170, 2)</f>
        <v>0</v>
      </c>
      <c r="J170" s="13">
        <f t="shared" si="16"/>
        <v>0</v>
      </c>
    </row>
    <row r="171" spans="1:10" ht="39" customHeight="1" x14ac:dyDescent="0.2">
      <c r="A171" s="9" t="s">
        <v>513</v>
      </c>
      <c r="B171" s="11" t="s">
        <v>514</v>
      </c>
      <c r="C171" s="9" t="s">
        <v>28</v>
      </c>
      <c r="D171" s="9" t="s">
        <v>515</v>
      </c>
      <c r="E171" s="10" t="s">
        <v>83</v>
      </c>
      <c r="F171" s="11">
        <v>39</v>
      </c>
      <c r="G171" s="12">
        <v>0</v>
      </c>
      <c r="H171" s="12">
        <f t="shared" si="21"/>
        <v>0</v>
      </c>
      <c r="I171" s="12">
        <f t="shared" si="22"/>
        <v>0</v>
      </c>
      <c r="J171" s="13">
        <f t="shared" si="16"/>
        <v>0</v>
      </c>
    </row>
    <row r="172" spans="1:10" ht="39" customHeight="1" x14ac:dyDescent="0.2">
      <c r="A172" s="9" t="s">
        <v>516</v>
      </c>
      <c r="B172" s="11" t="s">
        <v>336</v>
      </c>
      <c r="C172" s="9" t="s">
        <v>28</v>
      </c>
      <c r="D172" s="9" t="s">
        <v>337</v>
      </c>
      <c r="E172" s="10" t="s">
        <v>83</v>
      </c>
      <c r="F172" s="11">
        <v>87</v>
      </c>
      <c r="G172" s="12">
        <v>0</v>
      </c>
      <c r="H172" s="12">
        <f t="shared" si="21"/>
        <v>0</v>
      </c>
      <c r="I172" s="12">
        <f t="shared" si="22"/>
        <v>0</v>
      </c>
      <c r="J172" s="13">
        <f t="shared" si="16"/>
        <v>0</v>
      </c>
    </row>
    <row r="173" spans="1:10" ht="39" customHeight="1" x14ac:dyDescent="0.2">
      <c r="A173" s="9" t="s">
        <v>517</v>
      </c>
      <c r="B173" s="11" t="s">
        <v>518</v>
      </c>
      <c r="C173" s="9" t="s">
        <v>28</v>
      </c>
      <c r="D173" s="9" t="s">
        <v>519</v>
      </c>
      <c r="E173" s="10" t="s">
        <v>83</v>
      </c>
      <c r="F173" s="11">
        <v>69</v>
      </c>
      <c r="G173" s="12">
        <v>0</v>
      </c>
      <c r="H173" s="12">
        <f t="shared" si="21"/>
        <v>0</v>
      </c>
      <c r="I173" s="12">
        <f t="shared" si="22"/>
        <v>0</v>
      </c>
      <c r="J173" s="13">
        <f t="shared" si="16"/>
        <v>0</v>
      </c>
    </row>
    <row r="174" spans="1:10" ht="39" customHeight="1" x14ac:dyDescent="0.2">
      <c r="A174" s="9" t="s">
        <v>520</v>
      </c>
      <c r="B174" s="11" t="s">
        <v>375</v>
      </c>
      <c r="C174" s="9" t="s">
        <v>28</v>
      </c>
      <c r="D174" s="9" t="s">
        <v>376</v>
      </c>
      <c r="E174" s="10" t="s">
        <v>83</v>
      </c>
      <c r="F174" s="11">
        <v>1925</v>
      </c>
      <c r="G174" s="12">
        <v>0</v>
      </c>
      <c r="H174" s="12">
        <f t="shared" si="21"/>
        <v>0</v>
      </c>
      <c r="I174" s="12">
        <f t="shared" si="22"/>
        <v>0</v>
      </c>
      <c r="J174" s="13">
        <f t="shared" si="16"/>
        <v>0</v>
      </c>
    </row>
    <row r="175" spans="1:10" ht="39" customHeight="1" x14ac:dyDescent="0.2">
      <c r="A175" s="9" t="s">
        <v>521</v>
      </c>
      <c r="B175" s="11" t="s">
        <v>522</v>
      </c>
      <c r="C175" s="9" t="s">
        <v>28</v>
      </c>
      <c r="D175" s="9" t="s">
        <v>523</v>
      </c>
      <c r="E175" s="10" t="s">
        <v>83</v>
      </c>
      <c r="F175" s="11">
        <v>155</v>
      </c>
      <c r="G175" s="12">
        <v>0</v>
      </c>
      <c r="H175" s="12">
        <f t="shared" si="21"/>
        <v>0</v>
      </c>
      <c r="I175" s="12">
        <f t="shared" si="22"/>
        <v>0</v>
      </c>
      <c r="J175" s="13">
        <f t="shared" si="16"/>
        <v>0</v>
      </c>
    </row>
    <row r="176" spans="1:10" ht="51.95" customHeight="1" x14ac:dyDescent="0.2">
      <c r="A176" s="9" t="s">
        <v>524</v>
      </c>
      <c r="B176" s="11" t="s">
        <v>387</v>
      </c>
      <c r="C176" s="9" t="s">
        <v>28</v>
      </c>
      <c r="D176" s="9" t="s">
        <v>388</v>
      </c>
      <c r="E176" s="10" t="s">
        <v>83</v>
      </c>
      <c r="F176" s="11">
        <v>620</v>
      </c>
      <c r="G176" s="12">
        <v>0</v>
      </c>
      <c r="H176" s="12">
        <f t="shared" si="21"/>
        <v>0</v>
      </c>
      <c r="I176" s="12">
        <f t="shared" si="22"/>
        <v>0</v>
      </c>
      <c r="J176" s="13">
        <f t="shared" si="16"/>
        <v>0</v>
      </c>
    </row>
    <row r="177" spans="1:10" ht="39" customHeight="1" x14ac:dyDescent="0.2">
      <c r="A177" s="9" t="s">
        <v>525</v>
      </c>
      <c r="B177" s="11" t="s">
        <v>429</v>
      </c>
      <c r="C177" s="9" t="s">
        <v>28</v>
      </c>
      <c r="D177" s="9" t="s">
        <v>430</v>
      </c>
      <c r="E177" s="10" t="s">
        <v>25</v>
      </c>
      <c r="F177" s="11">
        <v>30</v>
      </c>
      <c r="G177" s="12">
        <v>0</v>
      </c>
      <c r="H177" s="12">
        <f t="shared" si="21"/>
        <v>0</v>
      </c>
      <c r="I177" s="12">
        <f t="shared" si="22"/>
        <v>0</v>
      </c>
      <c r="J177" s="13">
        <f t="shared" si="16"/>
        <v>0</v>
      </c>
    </row>
    <row r="178" spans="1:10" ht="39" customHeight="1" x14ac:dyDescent="0.2">
      <c r="A178" s="9" t="s">
        <v>526</v>
      </c>
      <c r="B178" s="11" t="s">
        <v>432</v>
      </c>
      <c r="C178" s="9" t="s">
        <v>28</v>
      </c>
      <c r="D178" s="9" t="s">
        <v>433</v>
      </c>
      <c r="E178" s="10" t="s">
        <v>25</v>
      </c>
      <c r="F178" s="11">
        <v>10</v>
      </c>
      <c r="G178" s="12">
        <v>0</v>
      </c>
      <c r="H178" s="12">
        <f t="shared" si="21"/>
        <v>0</v>
      </c>
      <c r="I178" s="12">
        <f t="shared" si="22"/>
        <v>0</v>
      </c>
      <c r="J178" s="13">
        <f t="shared" si="16"/>
        <v>0</v>
      </c>
    </row>
    <row r="179" spans="1:10" ht="24" customHeight="1" x14ac:dyDescent="0.2">
      <c r="A179" s="9" t="s">
        <v>527</v>
      </c>
      <c r="B179" s="11" t="s">
        <v>435</v>
      </c>
      <c r="C179" s="9" t="s">
        <v>71</v>
      </c>
      <c r="D179" s="9" t="s">
        <v>436</v>
      </c>
      <c r="E179" s="10" t="s">
        <v>25</v>
      </c>
      <c r="F179" s="11">
        <v>24</v>
      </c>
      <c r="G179" s="12">
        <v>0</v>
      </c>
      <c r="H179" s="12">
        <f t="shared" si="21"/>
        <v>0</v>
      </c>
      <c r="I179" s="12">
        <f t="shared" si="22"/>
        <v>0</v>
      </c>
      <c r="J179" s="13">
        <f t="shared" si="16"/>
        <v>0</v>
      </c>
    </row>
    <row r="180" spans="1:10" ht="39" customHeight="1" x14ac:dyDescent="0.2">
      <c r="A180" s="9" t="s">
        <v>528</v>
      </c>
      <c r="B180" s="11" t="s">
        <v>351</v>
      </c>
      <c r="C180" s="9" t="s">
        <v>28</v>
      </c>
      <c r="D180" s="9" t="s">
        <v>352</v>
      </c>
      <c r="E180" s="10" t="s">
        <v>25</v>
      </c>
      <c r="F180" s="11">
        <v>1</v>
      </c>
      <c r="G180" s="12">
        <v>0</v>
      </c>
      <c r="H180" s="12">
        <f t="shared" si="21"/>
        <v>0</v>
      </c>
      <c r="I180" s="12">
        <f t="shared" si="22"/>
        <v>0</v>
      </c>
      <c r="J180" s="13">
        <f t="shared" si="16"/>
        <v>0</v>
      </c>
    </row>
    <row r="181" spans="1:10" ht="26.1" customHeight="1" x14ac:dyDescent="0.2">
      <c r="A181" s="14" t="s">
        <v>529</v>
      </c>
      <c r="B181" s="16" t="s">
        <v>453</v>
      </c>
      <c r="C181" s="14" t="s">
        <v>23</v>
      </c>
      <c r="D181" s="14" t="s">
        <v>454</v>
      </c>
      <c r="E181" s="15" t="s">
        <v>25</v>
      </c>
      <c r="F181" s="16">
        <v>1</v>
      </c>
      <c r="G181" s="17">
        <v>0</v>
      </c>
      <c r="H181" s="17">
        <f t="shared" si="21"/>
        <v>0</v>
      </c>
      <c r="I181" s="17">
        <f t="shared" si="22"/>
        <v>0</v>
      </c>
      <c r="J181" s="18">
        <f t="shared" si="16"/>
        <v>0</v>
      </c>
    </row>
    <row r="182" spans="1:10" ht="39" customHeight="1" x14ac:dyDescent="0.2">
      <c r="A182" s="9" t="s">
        <v>530</v>
      </c>
      <c r="B182" s="11" t="s">
        <v>342</v>
      </c>
      <c r="C182" s="9" t="s">
        <v>28</v>
      </c>
      <c r="D182" s="9" t="s">
        <v>343</v>
      </c>
      <c r="E182" s="10" t="s">
        <v>25</v>
      </c>
      <c r="F182" s="11">
        <v>1</v>
      </c>
      <c r="G182" s="12">
        <v>0</v>
      </c>
      <c r="H182" s="12">
        <f t="shared" si="21"/>
        <v>0</v>
      </c>
      <c r="I182" s="12">
        <f t="shared" si="22"/>
        <v>0</v>
      </c>
      <c r="J182" s="13">
        <f t="shared" si="16"/>
        <v>0</v>
      </c>
    </row>
    <row r="183" spans="1:10" ht="26.1" customHeight="1" x14ac:dyDescent="0.2">
      <c r="A183" s="9" t="s">
        <v>531</v>
      </c>
      <c r="B183" s="11" t="s">
        <v>532</v>
      </c>
      <c r="C183" s="9" t="s">
        <v>23</v>
      </c>
      <c r="D183" s="9" t="s">
        <v>533</v>
      </c>
      <c r="E183" s="10" t="s">
        <v>25</v>
      </c>
      <c r="F183" s="11">
        <v>2</v>
      </c>
      <c r="G183" s="12">
        <v>0</v>
      </c>
      <c r="H183" s="12">
        <f t="shared" si="21"/>
        <v>0</v>
      </c>
      <c r="I183" s="12">
        <f t="shared" si="22"/>
        <v>0</v>
      </c>
      <c r="J183" s="13">
        <f t="shared" si="16"/>
        <v>0</v>
      </c>
    </row>
    <row r="184" spans="1:10" ht="24" customHeight="1" x14ac:dyDescent="0.2">
      <c r="A184" s="5" t="s">
        <v>534</v>
      </c>
      <c r="B184" s="5"/>
      <c r="C184" s="5"/>
      <c r="D184" s="5" t="s">
        <v>535</v>
      </c>
      <c r="E184" s="5"/>
      <c r="F184" s="6"/>
      <c r="G184" s="5"/>
      <c r="H184" s="5"/>
      <c r="I184" s="7">
        <v>0</v>
      </c>
      <c r="J184" s="8">
        <f t="shared" si="16"/>
        <v>0</v>
      </c>
    </row>
    <row r="185" spans="1:10" ht="39" customHeight="1" x14ac:dyDescent="0.2">
      <c r="A185" s="9" t="s">
        <v>536</v>
      </c>
      <c r="B185" s="11" t="s">
        <v>511</v>
      </c>
      <c r="C185" s="9" t="s">
        <v>28</v>
      </c>
      <c r="D185" s="9" t="s">
        <v>512</v>
      </c>
      <c r="E185" s="10" t="s">
        <v>83</v>
      </c>
      <c r="F185" s="11">
        <v>60</v>
      </c>
      <c r="G185" s="12">
        <v>0</v>
      </c>
      <c r="H185" s="12">
        <f t="shared" ref="H185:H202" si="23">TRUNC(G185 * (1 + 24.86 / 100), 2)</f>
        <v>0</v>
      </c>
      <c r="I185" s="12">
        <f t="shared" ref="I185:I202" si="24">TRUNC(F185 * H185, 2)</f>
        <v>0</v>
      </c>
      <c r="J185" s="13">
        <f t="shared" si="16"/>
        <v>0</v>
      </c>
    </row>
    <row r="186" spans="1:10" ht="39" customHeight="1" x14ac:dyDescent="0.2">
      <c r="A186" s="9" t="s">
        <v>537</v>
      </c>
      <c r="B186" s="11" t="s">
        <v>514</v>
      </c>
      <c r="C186" s="9" t="s">
        <v>28</v>
      </c>
      <c r="D186" s="9" t="s">
        <v>515</v>
      </c>
      <c r="E186" s="10" t="s">
        <v>83</v>
      </c>
      <c r="F186" s="11">
        <v>39</v>
      </c>
      <c r="G186" s="12">
        <v>0</v>
      </c>
      <c r="H186" s="12">
        <f t="shared" si="23"/>
        <v>0</v>
      </c>
      <c r="I186" s="12">
        <f t="shared" si="24"/>
        <v>0</v>
      </c>
      <c r="J186" s="13">
        <f t="shared" si="16"/>
        <v>0</v>
      </c>
    </row>
    <row r="187" spans="1:10" ht="24" customHeight="1" x14ac:dyDescent="0.2">
      <c r="A187" s="9" t="s">
        <v>538</v>
      </c>
      <c r="B187" s="11" t="s">
        <v>327</v>
      </c>
      <c r="C187" s="9" t="s">
        <v>71</v>
      </c>
      <c r="D187" s="9" t="s">
        <v>328</v>
      </c>
      <c r="E187" s="10" t="s">
        <v>83</v>
      </c>
      <c r="F187" s="11">
        <v>30</v>
      </c>
      <c r="G187" s="12">
        <v>0</v>
      </c>
      <c r="H187" s="12">
        <f t="shared" si="23"/>
        <v>0</v>
      </c>
      <c r="I187" s="12">
        <f t="shared" si="24"/>
        <v>0</v>
      </c>
      <c r="J187" s="13">
        <f t="shared" si="16"/>
        <v>0</v>
      </c>
    </row>
    <row r="188" spans="1:10" ht="39" customHeight="1" x14ac:dyDescent="0.2">
      <c r="A188" s="9" t="s">
        <v>539</v>
      </c>
      <c r="B188" s="11" t="s">
        <v>540</v>
      </c>
      <c r="C188" s="9" t="s">
        <v>28</v>
      </c>
      <c r="D188" s="9" t="s">
        <v>541</v>
      </c>
      <c r="E188" s="10" t="s">
        <v>83</v>
      </c>
      <c r="F188" s="11">
        <v>610</v>
      </c>
      <c r="G188" s="12">
        <v>0</v>
      </c>
      <c r="H188" s="12">
        <f t="shared" si="23"/>
        <v>0</v>
      </c>
      <c r="I188" s="12">
        <f t="shared" si="24"/>
        <v>0</v>
      </c>
      <c r="J188" s="13">
        <f t="shared" si="16"/>
        <v>0</v>
      </c>
    </row>
    <row r="189" spans="1:10" ht="39" customHeight="1" x14ac:dyDescent="0.2">
      <c r="A189" s="9" t="s">
        <v>542</v>
      </c>
      <c r="B189" s="11" t="s">
        <v>543</v>
      </c>
      <c r="C189" s="9" t="s">
        <v>28</v>
      </c>
      <c r="D189" s="9" t="s">
        <v>544</v>
      </c>
      <c r="E189" s="10" t="s">
        <v>25</v>
      </c>
      <c r="F189" s="11">
        <v>4</v>
      </c>
      <c r="G189" s="12">
        <v>0</v>
      </c>
      <c r="H189" s="12">
        <f t="shared" si="23"/>
        <v>0</v>
      </c>
      <c r="I189" s="12">
        <f t="shared" si="24"/>
        <v>0</v>
      </c>
      <c r="J189" s="13">
        <f t="shared" si="16"/>
        <v>0</v>
      </c>
    </row>
    <row r="190" spans="1:10" ht="39" customHeight="1" x14ac:dyDescent="0.2">
      <c r="A190" s="9" t="s">
        <v>545</v>
      </c>
      <c r="B190" s="11" t="s">
        <v>546</v>
      </c>
      <c r="C190" s="9" t="s">
        <v>28</v>
      </c>
      <c r="D190" s="9" t="s">
        <v>547</v>
      </c>
      <c r="E190" s="10" t="s">
        <v>25</v>
      </c>
      <c r="F190" s="11">
        <v>1</v>
      </c>
      <c r="G190" s="12">
        <v>0</v>
      </c>
      <c r="H190" s="12">
        <f t="shared" si="23"/>
        <v>0</v>
      </c>
      <c r="I190" s="12">
        <f t="shared" si="24"/>
        <v>0</v>
      </c>
      <c r="J190" s="13">
        <f t="shared" si="16"/>
        <v>0</v>
      </c>
    </row>
    <row r="191" spans="1:10" ht="26.1" customHeight="1" x14ac:dyDescent="0.2">
      <c r="A191" s="9" t="s">
        <v>548</v>
      </c>
      <c r="B191" s="11" t="s">
        <v>549</v>
      </c>
      <c r="C191" s="9" t="s">
        <v>28</v>
      </c>
      <c r="D191" s="9" t="s">
        <v>550</v>
      </c>
      <c r="E191" s="10" t="s">
        <v>25</v>
      </c>
      <c r="F191" s="11">
        <v>14</v>
      </c>
      <c r="G191" s="12">
        <v>0</v>
      </c>
      <c r="H191" s="12">
        <f t="shared" si="23"/>
        <v>0</v>
      </c>
      <c r="I191" s="12">
        <f t="shared" si="24"/>
        <v>0</v>
      </c>
      <c r="J191" s="13">
        <f t="shared" si="16"/>
        <v>0</v>
      </c>
    </row>
    <row r="192" spans="1:10" ht="26.1" customHeight="1" x14ac:dyDescent="0.2">
      <c r="A192" s="9" t="s">
        <v>551</v>
      </c>
      <c r="B192" s="11" t="s">
        <v>552</v>
      </c>
      <c r="C192" s="9" t="s">
        <v>71</v>
      </c>
      <c r="D192" s="9" t="s">
        <v>553</v>
      </c>
      <c r="E192" s="10" t="s">
        <v>25</v>
      </c>
      <c r="F192" s="11">
        <v>14</v>
      </c>
      <c r="G192" s="12">
        <v>0</v>
      </c>
      <c r="H192" s="12">
        <f t="shared" si="23"/>
        <v>0</v>
      </c>
      <c r="I192" s="12">
        <f t="shared" si="24"/>
        <v>0</v>
      </c>
      <c r="J192" s="13">
        <f t="shared" si="16"/>
        <v>0</v>
      </c>
    </row>
    <row r="193" spans="1:10" ht="51.95" customHeight="1" x14ac:dyDescent="0.2">
      <c r="A193" s="9" t="s">
        <v>554</v>
      </c>
      <c r="B193" s="11" t="s">
        <v>555</v>
      </c>
      <c r="C193" s="9" t="s">
        <v>23</v>
      </c>
      <c r="D193" s="9" t="s">
        <v>556</v>
      </c>
      <c r="E193" s="10" t="s">
        <v>25</v>
      </c>
      <c r="F193" s="11">
        <v>2</v>
      </c>
      <c r="G193" s="12">
        <v>0</v>
      </c>
      <c r="H193" s="12">
        <f t="shared" si="23"/>
        <v>0</v>
      </c>
      <c r="I193" s="12">
        <f t="shared" si="24"/>
        <v>0</v>
      </c>
      <c r="J193" s="13">
        <f t="shared" si="16"/>
        <v>0</v>
      </c>
    </row>
    <row r="194" spans="1:10" ht="39" customHeight="1" x14ac:dyDescent="0.2">
      <c r="A194" s="9" t="s">
        <v>557</v>
      </c>
      <c r="B194" s="11" t="s">
        <v>429</v>
      </c>
      <c r="C194" s="9" t="s">
        <v>28</v>
      </c>
      <c r="D194" s="9" t="s">
        <v>558</v>
      </c>
      <c r="E194" s="10" t="s">
        <v>25</v>
      </c>
      <c r="F194" s="11">
        <v>1</v>
      </c>
      <c r="G194" s="12">
        <v>0</v>
      </c>
      <c r="H194" s="12">
        <f t="shared" si="23"/>
        <v>0</v>
      </c>
      <c r="I194" s="12">
        <f t="shared" si="24"/>
        <v>0</v>
      </c>
      <c r="J194" s="13">
        <f t="shared" si="16"/>
        <v>0</v>
      </c>
    </row>
    <row r="195" spans="1:10" ht="39" customHeight="1" x14ac:dyDescent="0.2">
      <c r="A195" s="9" t="s">
        <v>559</v>
      </c>
      <c r="B195" s="11" t="s">
        <v>432</v>
      </c>
      <c r="C195" s="9" t="s">
        <v>28</v>
      </c>
      <c r="D195" s="9" t="s">
        <v>560</v>
      </c>
      <c r="E195" s="10" t="s">
        <v>25</v>
      </c>
      <c r="F195" s="11">
        <v>3</v>
      </c>
      <c r="G195" s="12">
        <v>0</v>
      </c>
      <c r="H195" s="12">
        <f t="shared" si="23"/>
        <v>0</v>
      </c>
      <c r="I195" s="12">
        <f t="shared" si="24"/>
        <v>0</v>
      </c>
      <c r="J195" s="13">
        <f t="shared" si="16"/>
        <v>0</v>
      </c>
    </row>
    <row r="196" spans="1:10" ht="39" customHeight="1" x14ac:dyDescent="0.2">
      <c r="A196" s="9" t="s">
        <v>561</v>
      </c>
      <c r="B196" s="11" t="s">
        <v>345</v>
      </c>
      <c r="C196" s="9" t="s">
        <v>28</v>
      </c>
      <c r="D196" s="9" t="s">
        <v>346</v>
      </c>
      <c r="E196" s="10" t="s">
        <v>25</v>
      </c>
      <c r="F196" s="11">
        <v>6</v>
      </c>
      <c r="G196" s="12">
        <v>0</v>
      </c>
      <c r="H196" s="12">
        <f t="shared" si="23"/>
        <v>0</v>
      </c>
      <c r="I196" s="12">
        <f t="shared" si="24"/>
        <v>0</v>
      </c>
      <c r="J196" s="13">
        <f t="shared" si="16"/>
        <v>0</v>
      </c>
    </row>
    <row r="197" spans="1:10" ht="39" customHeight="1" x14ac:dyDescent="0.2">
      <c r="A197" s="9" t="s">
        <v>562</v>
      </c>
      <c r="B197" s="11" t="s">
        <v>348</v>
      </c>
      <c r="C197" s="9" t="s">
        <v>28</v>
      </c>
      <c r="D197" s="9" t="s">
        <v>349</v>
      </c>
      <c r="E197" s="10" t="s">
        <v>25</v>
      </c>
      <c r="F197" s="11">
        <v>2</v>
      </c>
      <c r="G197" s="12">
        <v>0</v>
      </c>
      <c r="H197" s="12">
        <f t="shared" si="23"/>
        <v>0</v>
      </c>
      <c r="I197" s="12">
        <f t="shared" si="24"/>
        <v>0</v>
      </c>
      <c r="J197" s="13">
        <f t="shared" ref="J197:J260" si="25">I197 / 2817328.51</f>
        <v>0</v>
      </c>
    </row>
    <row r="198" spans="1:10" ht="24" customHeight="1" x14ac:dyDescent="0.2">
      <c r="A198" s="9" t="s">
        <v>563</v>
      </c>
      <c r="B198" s="11" t="s">
        <v>564</v>
      </c>
      <c r="C198" s="9" t="s">
        <v>71</v>
      </c>
      <c r="D198" s="9" t="s">
        <v>565</v>
      </c>
      <c r="E198" s="10" t="s">
        <v>25</v>
      </c>
      <c r="F198" s="11">
        <v>5</v>
      </c>
      <c r="G198" s="12">
        <v>0</v>
      </c>
      <c r="H198" s="12">
        <f t="shared" si="23"/>
        <v>0</v>
      </c>
      <c r="I198" s="12">
        <f t="shared" si="24"/>
        <v>0</v>
      </c>
      <c r="J198" s="13">
        <f t="shared" si="25"/>
        <v>0</v>
      </c>
    </row>
    <row r="199" spans="1:10" ht="24" customHeight="1" x14ac:dyDescent="0.2">
      <c r="A199" s="9" t="s">
        <v>566</v>
      </c>
      <c r="B199" s="11" t="s">
        <v>567</v>
      </c>
      <c r="C199" s="9" t="s">
        <v>71</v>
      </c>
      <c r="D199" s="9" t="s">
        <v>568</v>
      </c>
      <c r="E199" s="10" t="s">
        <v>25</v>
      </c>
      <c r="F199" s="11">
        <v>10</v>
      </c>
      <c r="G199" s="12">
        <v>0</v>
      </c>
      <c r="H199" s="12">
        <f t="shared" si="23"/>
        <v>0</v>
      </c>
      <c r="I199" s="12">
        <f t="shared" si="24"/>
        <v>0</v>
      </c>
      <c r="J199" s="13">
        <f t="shared" si="25"/>
        <v>0</v>
      </c>
    </row>
    <row r="200" spans="1:10" ht="24" customHeight="1" x14ac:dyDescent="0.2">
      <c r="A200" s="14" t="s">
        <v>569</v>
      </c>
      <c r="B200" s="16" t="s">
        <v>570</v>
      </c>
      <c r="C200" s="14" t="s">
        <v>28</v>
      </c>
      <c r="D200" s="14" t="s">
        <v>571</v>
      </c>
      <c r="E200" s="15" t="s">
        <v>25</v>
      </c>
      <c r="F200" s="16">
        <v>4</v>
      </c>
      <c r="G200" s="17">
        <v>0</v>
      </c>
      <c r="H200" s="17">
        <f t="shared" si="23"/>
        <v>0</v>
      </c>
      <c r="I200" s="17">
        <f t="shared" si="24"/>
        <v>0</v>
      </c>
      <c r="J200" s="18">
        <f t="shared" si="25"/>
        <v>0</v>
      </c>
    </row>
    <row r="201" spans="1:10" ht="24" customHeight="1" x14ac:dyDescent="0.2">
      <c r="A201" s="14" t="s">
        <v>572</v>
      </c>
      <c r="B201" s="16" t="s">
        <v>573</v>
      </c>
      <c r="C201" s="14" t="s">
        <v>28</v>
      </c>
      <c r="D201" s="14" t="s">
        <v>574</v>
      </c>
      <c r="E201" s="15" t="s">
        <v>25</v>
      </c>
      <c r="F201" s="16">
        <v>4</v>
      </c>
      <c r="G201" s="17">
        <v>0</v>
      </c>
      <c r="H201" s="17">
        <f t="shared" si="23"/>
        <v>0</v>
      </c>
      <c r="I201" s="17">
        <f t="shared" si="24"/>
        <v>0</v>
      </c>
      <c r="J201" s="18">
        <f t="shared" si="25"/>
        <v>0</v>
      </c>
    </row>
    <row r="202" spans="1:10" ht="26.1" customHeight="1" x14ac:dyDescent="0.2">
      <c r="A202" s="9" t="s">
        <v>575</v>
      </c>
      <c r="B202" s="11" t="s">
        <v>576</v>
      </c>
      <c r="C202" s="9" t="s">
        <v>71</v>
      </c>
      <c r="D202" s="9" t="s">
        <v>577</v>
      </c>
      <c r="E202" s="10" t="s">
        <v>25</v>
      </c>
      <c r="F202" s="11">
        <v>2</v>
      </c>
      <c r="G202" s="12">
        <v>0</v>
      </c>
      <c r="H202" s="12">
        <f t="shared" si="23"/>
        <v>0</v>
      </c>
      <c r="I202" s="12">
        <f t="shared" si="24"/>
        <v>0</v>
      </c>
      <c r="J202" s="13">
        <f t="shared" si="25"/>
        <v>0</v>
      </c>
    </row>
    <row r="203" spans="1:10" ht="24" customHeight="1" x14ac:dyDescent="0.2">
      <c r="A203" s="5" t="s">
        <v>578</v>
      </c>
      <c r="B203" s="5"/>
      <c r="C203" s="5"/>
      <c r="D203" s="5" t="s">
        <v>579</v>
      </c>
      <c r="E203" s="5"/>
      <c r="F203" s="6"/>
      <c r="G203" s="5"/>
      <c r="H203" s="5"/>
      <c r="I203" s="7">
        <v>0</v>
      </c>
      <c r="J203" s="8">
        <f t="shared" si="25"/>
        <v>0</v>
      </c>
    </row>
    <row r="204" spans="1:10" ht="24" customHeight="1" x14ac:dyDescent="0.2">
      <c r="A204" s="5" t="s">
        <v>580</v>
      </c>
      <c r="B204" s="5"/>
      <c r="C204" s="5"/>
      <c r="D204" s="5" t="s">
        <v>581</v>
      </c>
      <c r="E204" s="5"/>
      <c r="F204" s="6"/>
      <c r="G204" s="5"/>
      <c r="H204" s="5"/>
      <c r="I204" s="7">
        <v>0</v>
      </c>
      <c r="J204" s="8">
        <f t="shared" si="25"/>
        <v>0</v>
      </c>
    </row>
    <row r="205" spans="1:10" ht="39" customHeight="1" x14ac:dyDescent="0.2">
      <c r="A205" s="14" t="s">
        <v>582</v>
      </c>
      <c r="B205" s="16" t="s">
        <v>583</v>
      </c>
      <c r="C205" s="14" t="s">
        <v>23</v>
      </c>
      <c r="D205" s="14" t="s">
        <v>584</v>
      </c>
      <c r="E205" s="15" t="s">
        <v>25</v>
      </c>
      <c r="F205" s="16">
        <v>1</v>
      </c>
      <c r="G205" s="17">
        <v>0</v>
      </c>
      <c r="H205" s="17" t="str">
        <f t="shared" ref="H205:H216" si="26">TRUNC(G205 * (1 + 18.38 / 100), 2) &amp;CHAR(10)&amp; "(18.38%)"</f>
        <v>0
(18.38%)</v>
      </c>
      <c r="I205" s="17">
        <f t="shared" ref="I205:I216" si="27">TRUNC((F205 * 1 ) * TRUNC(G205 * (1 + 18.38 / 100), 2), 2)</f>
        <v>0</v>
      </c>
      <c r="J205" s="18">
        <f t="shared" si="25"/>
        <v>0</v>
      </c>
    </row>
    <row r="206" spans="1:10" ht="39" customHeight="1" x14ac:dyDescent="0.2">
      <c r="A206" s="14" t="s">
        <v>585</v>
      </c>
      <c r="B206" s="16" t="s">
        <v>586</v>
      </c>
      <c r="C206" s="14" t="s">
        <v>23</v>
      </c>
      <c r="D206" s="14" t="s">
        <v>587</v>
      </c>
      <c r="E206" s="15" t="s">
        <v>25</v>
      </c>
      <c r="F206" s="16">
        <v>1</v>
      </c>
      <c r="G206" s="17">
        <v>0</v>
      </c>
      <c r="H206" s="17" t="str">
        <f t="shared" si="26"/>
        <v>0
(18.38%)</v>
      </c>
      <c r="I206" s="17">
        <f t="shared" si="27"/>
        <v>0</v>
      </c>
      <c r="J206" s="18">
        <f t="shared" si="25"/>
        <v>0</v>
      </c>
    </row>
    <row r="207" spans="1:10" ht="39" customHeight="1" x14ac:dyDescent="0.2">
      <c r="A207" s="14" t="s">
        <v>588</v>
      </c>
      <c r="B207" s="16" t="s">
        <v>589</v>
      </c>
      <c r="C207" s="14" t="s">
        <v>23</v>
      </c>
      <c r="D207" s="14" t="s">
        <v>590</v>
      </c>
      <c r="E207" s="15" t="s">
        <v>25</v>
      </c>
      <c r="F207" s="16">
        <v>1</v>
      </c>
      <c r="G207" s="17">
        <v>0</v>
      </c>
      <c r="H207" s="17" t="str">
        <f t="shared" si="26"/>
        <v>0
(18.38%)</v>
      </c>
      <c r="I207" s="17">
        <f t="shared" si="27"/>
        <v>0</v>
      </c>
      <c r="J207" s="18">
        <f t="shared" si="25"/>
        <v>0</v>
      </c>
    </row>
    <row r="208" spans="1:10" ht="51.95" customHeight="1" x14ac:dyDescent="0.2">
      <c r="A208" s="14" t="s">
        <v>591</v>
      </c>
      <c r="B208" s="16" t="s">
        <v>592</v>
      </c>
      <c r="C208" s="14" t="s">
        <v>23</v>
      </c>
      <c r="D208" s="14" t="s">
        <v>593</v>
      </c>
      <c r="E208" s="15" t="s">
        <v>25</v>
      </c>
      <c r="F208" s="16">
        <v>5</v>
      </c>
      <c r="G208" s="17">
        <v>0</v>
      </c>
      <c r="H208" s="17" t="str">
        <f t="shared" si="26"/>
        <v>0
(18.38%)</v>
      </c>
      <c r="I208" s="17">
        <f t="shared" si="27"/>
        <v>0</v>
      </c>
      <c r="J208" s="18">
        <f t="shared" si="25"/>
        <v>0</v>
      </c>
    </row>
    <row r="209" spans="1:10" ht="51.95" customHeight="1" x14ac:dyDescent="0.2">
      <c r="A209" s="14" t="s">
        <v>594</v>
      </c>
      <c r="B209" s="16" t="s">
        <v>595</v>
      </c>
      <c r="C209" s="14" t="s">
        <v>23</v>
      </c>
      <c r="D209" s="14" t="s">
        <v>596</v>
      </c>
      <c r="E209" s="15" t="s">
        <v>25</v>
      </c>
      <c r="F209" s="16">
        <v>15</v>
      </c>
      <c r="G209" s="17">
        <v>0</v>
      </c>
      <c r="H209" s="17" t="str">
        <f t="shared" si="26"/>
        <v>0
(18.38%)</v>
      </c>
      <c r="I209" s="17">
        <f t="shared" si="27"/>
        <v>0</v>
      </c>
      <c r="J209" s="18">
        <f t="shared" si="25"/>
        <v>0</v>
      </c>
    </row>
    <row r="210" spans="1:10" ht="51.95" customHeight="1" x14ac:dyDescent="0.2">
      <c r="A210" s="14" t="s">
        <v>597</v>
      </c>
      <c r="B210" s="16" t="s">
        <v>598</v>
      </c>
      <c r="C210" s="14" t="s">
        <v>23</v>
      </c>
      <c r="D210" s="14" t="s">
        <v>599</v>
      </c>
      <c r="E210" s="15" t="s">
        <v>25</v>
      </c>
      <c r="F210" s="16">
        <v>4</v>
      </c>
      <c r="G210" s="17">
        <v>0</v>
      </c>
      <c r="H210" s="17" t="str">
        <f t="shared" si="26"/>
        <v>0
(18.38%)</v>
      </c>
      <c r="I210" s="17">
        <f t="shared" si="27"/>
        <v>0</v>
      </c>
      <c r="J210" s="18">
        <f t="shared" si="25"/>
        <v>0</v>
      </c>
    </row>
    <row r="211" spans="1:10" ht="24" customHeight="1" x14ac:dyDescent="0.2">
      <c r="A211" s="14" t="s">
        <v>600</v>
      </c>
      <c r="B211" s="16" t="s">
        <v>601</v>
      </c>
      <c r="C211" s="14" t="s">
        <v>23</v>
      </c>
      <c r="D211" s="14" t="s">
        <v>602</v>
      </c>
      <c r="E211" s="15" t="s">
        <v>25</v>
      </c>
      <c r="F211" s="16">
        <v>23</v>
      </c>
      <c r="G211" s="17">
        <v>0</v>
      </c>
      <c r="H211" s="17" t="str">
        <f t="shared" si="26"/>
        <v>0
(18.38%)</v>
      </c>
      <c r="I211" s="17">
        <f t="shared" si="27"/>
        <v>0</v>
      </c>
      <c r="J211" s="18">
        <f t="shared" si="25"/>
        <v>0</v>
      </c>
    </row>
    <row r="212" spans="1:10" ht="24" customHeight="1" x14ac:dyDescent="0.2">
      <c r="A212" s="14" t="s">
        <v>603</v>
      </c>
      <c r="B212" s="16" t="s">
        <v>604</v>
      </c>
      <c r="C212" s="14" t="s">
        <v>23</v>
      </c>
      <c r="D212" s="14" t="s">
        <v>605</v>
      </c>
      <c r="E212" s="15" t="s">
        <v>25</v>
      </c>
      <c r="F212" s="16">
        <v>1</v>
      </c>
      <c r="G212" s="17">
        <v>0</v>
      </c>
      <c r="H212" s="17" t="str">
        <f t="shared" si="26"/>
        <v>0
(18.38%)</v>
      </c>
      <c r="I212" s="17">
        <f t="shared" si="27"/>
        <v>0</v>
      </c>
      <c r="J212" s="18">
        <f t="shared" si="25"/>
        <v>0</v>
      </c>
    </row>
    <row r="213" spans="1:10" ht="26.1" customHeight="1" x14ac:dyDescent="0.2">
      <c r="A213" s="14" t="s">
        <v>606</v>
      </c>
      <c r="B213" s="16" t="s">
        <v>607</v>
      </c>
      <c r="C213" s="14" t="s">
        <v>23</v>
      </c>
      <c r="D213" s="14" t="s">
        <v>608</v>
      </c>
      <c r="E213" s="15" t="s">
        <v>25</v>
      </c>
      <c r="F213" s="16">
        <v>23</v>
      </c>
      <c r="G213" s="17">
        <v>0</v>
      </c>
      <c r="H213" s="17" t="str">
        <f t="shared" si="26"/>
        <v>0
(18.38%)</v>
      </c>
      <c r="I213" s="17">
        <f t="shared" si="27"/>
        <v>0</v>
      </c>
      <c r="J213" s="18">
        <f t="shared" si="25"/>
        <v>0</v>
      </c>
    </row>
    <row r="214" spans="1:10" ht="39" customHeight="1" x14ac:dyDescent="0.2">
      <c r="A214" s="14" t="s">
        <v>609</v>
      </c>
      <c r="B214" s="16" t="s">
        <v>610</v>
      </c>
      <c r="C214" s="14" t="s">
        <v>23</v>
      </c>
      <c r="D214" s="14" t="s">
        <v>611</v>
      </c>
      <c r="E214" s="15" t="s">
        <v>25</v>
      </c>
      <c r="F214" s="16">
        <v>6</v>
      </c>
      <c r="G214" s="17">
        <v>0</v>
      </c>
      <c r="H214" s="17" t="str">
        <f t="shared" si="26"/>
        <v>0
(18.38%)</v>
      </c>
      <c r="I214" s="17">
        <f t="shared" si="27"/>
        <v>0</v>
      </c>
      <c r="J214" s="18">
        <f t="shared" si="25"/>
        <v>0</v>
      </c>
    </row>
    <row r="215" spans="1:10" ht="51.95" customHeight="1" x14ac:dyDescent="0.2">
      <c r="A215" s="14" t="s">
        <v>612</v>
      </c>
      <c r="B215" s="16" t="s">
        <v>613</v>
      </c>
      <c r="C215" s="14" t="s">
        <v>23</v>
      </c>
      <c r="D215" s="14" t="s">
        <v>614</v>
      </c>
      <c r="E215" s="15" t="s">
        <v>25</v>
      </c>
      <c r="F215" s="16">
        <v>1</v>
      </c>
      <c r="G215" s="17">
        <v>0</v>
      </c>
      <c r="H215" s="17" t="str">
        <f t="shared" si="26"/>
        <v>0
(18.38%)</v>
      </c>
      <c r="I215" s="17">
        <f t="shared" si="27"/>
        <v>0</v>
      </c>
      <c r="J215" s="18">
        <f t="shared" si="25"/>
        <v>0</v>
      </c>
    </row>
    <row r="216" spans="1:10" ht="51.95" customHeight="1" x14ac:dyDescent="0.2">
      <c r="A216" s="14" t="s">
        <v>615</v>
      </c>
      <c r="B216" s="16" t="s">
        <v>616</v>
      </c>
      <c r="C216" s="14" t="s">
        <v>23</v>
      </c>
      <c r="D216" s="14" t="s">
        <v>617</v>
      </c>
      <c r="E216" s="15" t="s">
        <v>25</v>
      </c>
      <c r="F216" s="16">
        <v>1</v>
      </c>
      <c r="G216" s="17">
        <v>0</v>
      </c>
      <c r="H216" s="17" t="str">
        <f t="shared" si="26"/>
        <v>0
(18.38%)</v>
      </c>
      <c r="I216" s="17">
        <f t="shared" si="27"/>
        <v>0</v>
      </c>
      <c r="J216" s="18">
        <f t="shared" si="25"/>
        <v>0</v>
      </c>
    </row>
    <row r="217" spans="1:10" ht="26.1" customHeight="1" x14ac:dyDescent="0.2">
      <c r="A217" s="9" t="s">
        <v>618</v>
      </c>
      <c r="B217" s="11" t="s">
        <v>619</v>
      </c>
      <c r="C217" s="9" t="s">
        <v>23</v>
      </c>
      <c r="D217" s="9" t="s">
        <v>620</v>
      </c>
      <c r="E217" s="10" t="s">
        <v>25</v>
      </c>
      <c r="F217" s="11">
        <v>5</v>
      </c>
      <c r="G217" s="12">
        <v>0</v>
      </c>
      <c r="H217" s="12">
        <f t="shared" ref="H217:H244" si="28">TRUNC(G217 * (1 + 24.86 / 100), 2)</f>
        <v>0</v>
      </c>
      <c r="I217" s="12">
        <f t="shared" ref="I217:I244" si="29">TRUNC(F217 * H217, 2)</f>
        <v>0</v>
      </c>
      <c r="J217" s="13">
        <f t="shared" si="25"/>
        <v>0</v>
      </c>
    </row>
    <row r="218" spans="1:10" ht="26.1" customHeight="1" x14ac:dyDescent="0.2">
      <c r="A218" s="9" t="s">
        <v>621</v>
      </c>
      <c r="B218" s="11" t="s">
        <v>622</v>
      </c>
      <c r="C218" s="9" t="s">
        <v>23</v>
      </c>
      <c r="D218" s="9" t="s">
        <v>623</v>
      </c>
      <c r="E218" s="10" t="s">
        <v>25</v>
      </c>
      <c r="F218" s="11">
        <v>19</v>
      </c>
      <c r="G218" s="12">
        <v>0</v>
      </c>
      <c r="H218" s="12">
        <f t="shared" si="28"/>
        <v>0</v>
      </c>
      <c r="I218" s="12">
        <f t="shared" si="29"/>
        <v>0</v>
      </c>
      <c r="J218" s="13">
        <f t="shared" si="25"/>
        <v>0</v>
      </c>
    </row>
    <row r="219" spans="1:10" ht="26.1" customHeight="1" x14ac:dyDescent="0.2">
      <c r="A219" s="9" t="s">
        <v>624</v>
      </c>
      <c r="B219" s="11" t="s">
        <v>625</v>
      </c>
      <c r="C219" s="9" t="s">
        <v>23</v>
      </c>
      <c r="D219" s="9" t="s">
        <v>626</v>
      </c>
      <c r="E219" s="10" t="s">
        <v>25</v>
      </c>
      <c r="F219" s="11">
        <v>5</v>
      </c>
      <c r="G219" s="12">
        <v>0</v>
      </c>
      <c r="H219" s="12">
        <f t="shared" si="28"/>
        <v>0</v>
      </c>
      <c r="I219" s="12">
        <f t="shared" si="29"/>
        <v>0</v>
      </c>
      <c r="J219" s="13">
        <f t="shared" si="25"/>
        <v>0</v>
      </c>
    </row>
    <row r="220" spans="1:10" ht="24" customHeight="1" x14ac:dyDescent="0.2">
      <c r="A220" s="9" t="s">
        <v>627</v>
      </c>
      <c r="B220" s="11" t="s">
        <v>628</v>
      </c>
      <c r="C220" s="9" t="s">
        <v>23</v>
      </c>
      <c r="D220" s="9" t="s">
        <v>629</v>
      </c>
      <c r="E220" s="10" t="s">
        <v>25</v>
      </c>
      <c r="F220" s="11">
        <v>2</v>
      </c>
      <c r="G220" s="12">
        <v>0</v>
      </c>
      <c r="H220" s="12">
        <f t="shared" si="28"/>
        <v>0</v>
      </c>
      <c r="I220" s="12">
        <f t="shared" si="29"/>
        <v>0</v>
      </c>
      <c r="J220" s="13">
        <f t="shared" si="25"/>
        <v>0</v>
      </c>
    </row>
    <row r="221" spans="1:10" ht="26.1" customHeight="1" x14ac:dyDescent="0.2">
      <c r="A221" s="9" t="s">
        <v>630</v>
      </c>
      <c r="B221" s="11" t="s">
        <v>631</v>
      </c>
      <c r="C221" s="9" t="s">
        <v>23</v>
      </c>
      <c r="D221" s="9" t="s">
        <v>632</v>
      </c>
      <c r="E221" s="10" t="s">
        <v>83</v>
      </c>
      <c r="F221" s="11">
        <v>90</v>
      </c>
      <c r="G221" s="12">
        <v>0</v>
      </c>
      <c r="H221" s="12">
        <f t="shared" si="28"/>
        <v>0</v>
      </c>
      <c r="I221" s="12">
        <f t="shared" si="29"/>
        <v>0</v>
      </c>
      <c r="J221" s="13">
        <f t="shared" si="25"/>
        <v>0</v>
      </c>
    </row>
    <row r="222" spans="1:10" ht="26.1" customHeight="1" x14ac:dyDescent="0.2">
      <c r="A222" s="9" t="s">
        <v>633</v>
      </c>
      <c r="B222" s="11" t="s">
        <v>634</v>
      </c>
      <c r="C222" s="9" t="s">
        <v>23</v>
      </c>
      <c r="D222" s="9" t="s">
        <v>635</v>
      </c>
      <c r="E222" s="10" t="s">
        <v>129</v>
      </c>
      <c r="F222" s="11">
        <v>105</v>
      </c>
      <c r="G222" s="12">
        <v>0</v>
      </c>
      <c r="H222" s="12">
        <f t="shared" si="28"/>
        <v>0</v>
      </c>
      <c r="I222" s="12">
        <f t="shared" si="29"/>
        <v>0</v>
      </c>
      <c r="J222" s="13">
        <f t="shared" si="25"/>
        <v>0</v>
      </c>
    </row>
    <row r="223" spans="1:10" ht="51.95" customHeight="1" x14ac:dyDescent="0.2">
      <c r="A223" s="9" t="s">
        <v>636</v>
      </c>
      <c r="B223" s="11" t="s">
        <v>637</v>
      </c>
      <c r="C223" s="9" t="s">
        <v>23</v>
      </c>
      <c r="D223" s="9" t="s">
        <v>638</v>
      </c>
      <c r="E223" s="10" t="s">
        <v>83</v>
      </c>
      <c r="F223" s="11">
        <v>2</v>
      </c>
      <c r="G223" s="12">
        <v>0</v>
      </c>
      <c r="H223" s="12">
        <f t="shared" si="28"/>
        <v>0</v>
      </c>
      <c r="I223" s="12">
        <f t="shared" si="29"/>
        <v>0</v>
      </c>
      <c r="J223" s="13">
        <f t="shared" si="25"/>
        <v>0</v>
      </c>
    </row>
    <row r="224" spans="1:10" ht="26.1" customHeight="1" x14ac:dyDescent="0.2">
      <c r="A224" s="9" t="s">
        <v>639</v>
      </c>
      <c r="B224" s="11" t="s">
        <v>640</v>
      </c>
      <c r="C224" s="9" t="s">
        <v>23</v>
      </c>
      <c r="D224" s="9" t="s">
        <v>641</v>
      </c>
      <c r="E224" s="10" t="s">
        <v>25</v>
      </c>
      <c r="F224" s="11">
        <v>18</v>
      </c>
      <c r="G224" s="12">
        <v>0</v>
      </c>
      <c r="H224" s="12">
        <f t="shared" si="28"/>
        <v>0</v>
      </c>
      <c r="I224" s="12">
        <f t="shared" si="29"/>
        <v>0</v>
      </c>
      <c r="J224" s="13">
        <f t="shared" si="25"/>
        <v>0</v>
      </c>
    </row>
    <row r="225" spans="1:10" ht="65.099999999999994" customHeight="1" x14ac:dyDescent="0.2">
      <c r="A225" s="9" t="s">
        <v>642</v>
      </c>
      <c r="B225" s="11" t="s">
        <v>643</v>
      </c>
      <c r="C225" s="9" t="s">
        <v>28</v>
      </c>
      <c r="D225" s="9" t="s">
        <v>644</v>
      </c>
      <c r="E225" s="10" t="s">
        <v>83</v>
      </c>
      <c r="F225" s="11">
        <v>541</v>
      </c>
      <c r="G225" s="12">
        <v>0</v>
      </c>
      <c r="H225" s="12">
        <f t="shared" si="28"/>
        <v>0</v>
      </c>
      <c r="I225" s="12">
        <f t="shared" si="29"/>
        <v>0</v>
      </c>
      <c r="J225" s="13">
        <f t="shared" si="25"/>
        <v>0</v>
      </c>
    </row>
    <row r="226" spans="1:10" ht="51.95" customHeight="1" x14ac:dyDescent="0.2">
      <c r="A226" s="9" t="s">
        <v>645</v>
      </c>
      <c r="B226" s="11" t="s">
        <v>646</v>
      </c>
      <c r="C226" s="9" t="s">
        <v>28</v>
      </c>
      <c r="D226" s="9" t="s">
        <v>647</v>
      </c>
      <c r="E226" s="10" t="s">
        <v>83</v>
      </c>
      <c r="F226" s="11">
        <v>142</v>
      </c>
      <c r="G226" s="12">
        <v>0</v>
      </c>
      <c r="H226" s="12">
        <f t="shared" si="28"/>
        <v>0</v>
      </c>
      <c r="I226" s="12">
        <f t="shared" si="29"/>
        <v>0</v>
      </c>
      <c r="J226" s="13">
        <f t="shared" si="25"/>
        <v>0</v>
      </c>
    </row>
    <row r="227" spans="1:10" ht="51.95" customHeight="1" x14ac:dyDescent="0.2">
      <c r="A227" s="9" t="s">
        <v>648</v>
      </c>
      <c r="B227" s="11" t="s">
        <v>649</v>
      </c>
      <c r="C227" s="9" t="s">
        <v>28</v>
      </c>
      <c r="D227" s="9" t="s">
        <v>650</v>
      </c>
      <c r="E227" s="10" t="s">
        <v>83</v>
      </c>
      <c r="F227" s="11">
        <v>49</v>
      </c>
      <c r="G227" s="12">
        <v>0</v>
      </c>
      <c r="H227" s="12">
        <f t="shared" si="28"/>
        <v>0</v>
      </c>
      <c r="I227" s="12">
        <f t="shared" si="29"/>
        <v>0</v>
      </c>
      <c r="J227" s="13">
        <f t="shared" si="25"/>
        <v>0</v>
      </c>
    </row>
    <row r="228" spans="1:10" ht="51.95" customHeight="1" x14ac:dyDescent="0.2">
      <c r="A228" s="9" t="s">
        <v>651</v>
      </c>
      <c r="B228" s="11" t="s">
        <v>652</v>
      </c>
      <c r="C228" s="9" t="s">
        <v>28</v>
      </c>
      <c r="D228" s="9" t="s">
        <v>653</v>
      </c>
      <c r="E228" s="10" t="s">
        <v>83</v>
      </c>
      <c r="F228" s="11">
        <v>118</v>
      </c>
      <c r="G228" s="12">
        <v>0</v>
      </c>
      <c r="H228" s="12">
        <f t="shared" si="28"/>
        <v>0</v>
      </c>
      <c r="I228" s="12">
        <f t="shared" si="29"/>
        <v>0</v>
      </c>
      <c r="J228" s="13">
        <f t="shared" si="25"/>
        <v>0</v>
      </c>
    </row>
    <row r="229" spans="1:10" ht="26.1" customHeight="1" x14ac:dyDescent="0.2">
      <c r="A229" s="9" t="s">
        <v>654</v>
      </c>
      <c r="B229" s="11" t="s">
        <v>655</v>
      </c>
      <c r="C229" s="9" t="s">
        <v>103</v>
      </c>
      <c r="D229" s="9" t="s">
        <v>656</v>
      </c>
      <c r="E229" s="10" t="s">
        <v>657</v>
      </c>
      <c r="F229" s="11">
        <v>48</v>
      </c>
      <c r="G229" s="12">
        <v>0</v>
      </c>
      <c r="H229" s="12">
        <f t="shared" si="28"/>
        <v>0</v>
      </c>
      <c r="I229" s="12">
        <f t="shared" si="29"/>
        <v>0</v>
      </c>
      <c r="J229" s="13">
        <f t="shared" si="25"/>
        <v>0</v>
      </c>
    </row>
    <row r="230" spans="1:10" ht="39" customHeight="1" x14ac:dyDescent="0.2">
      <c r="A230" s="9" t="s">
        <v>658</v>
      </c>
      <c r="B230" s="11" t="s">
        <v>659</v>
      </c>
      <c r="C230" s="9" t="s">
        <v>660</v>
      </c>
      <c r="D230" s="9" t="s">
        <v>661</v>
      </c>
      <c r="E230" s="10" t="s">
        <v>83</v>
      </c>
      <c r="F230" s="11">
        <v>66</v>
      </c>
      <c r="G230" s="12">
        <v>0</v>
      </c>
      <c r="H230" s="12">
        <f t="shared" si="28"/>
        <v>0</v>
      </c>
      <c r="I230" s="12">
        <f t="shared" si="29"/>
        <v>0</v>
      </c>
      <c r="J230" s="13">
        <f t="shared" si="25"/>
        <v>0</v>
      </c>
    </row>
    <row r="231" spans="1:10" ht="26.1" customHeight="1" x14ac:dyDescent="0.2">
      <c r="A231" s="14" t="s">
        <v>662</v>
      </c>
      <c r="B231" s="16" t="s">
        <v>663</v>
      </c>
      <c r="C231" s="14" t="s">
        <v>71</v>
      </c>
      <c r="D231" s="14" t="s">
        <v>664</v>
      </c>
      <c r="E231" s="15" t="s">
        <v>25</v>
      </c>
      <c r="F231" s="16">
        <v>20</v>
      </c>
      <c r="G231" s="17">
        <v>0</v>
      </c>
      <c r="H231" s="17">
        <f t="shared" si="28"/>
        <v>0</v>
      </c>
      <c r="I231" s="17">
        <f t="shared" si="29"/>
        <v>0</v>
      </c>
      <c r="J231" s="18">
        <f t="shared" si="25"/>
        <v>0</v>
      </c>
    </row>
    <row r="232" spans="1:10" ht="26.1" customHeight="1" x14ac:dyDescent="0.2">
      <c r="A232" s="9" t="s">
        <v>665</v>
      </c>
      <c r="B232" s="11" t="s">
        <v>666</v>
      </c>
      <c r="C232" s="9" t="s">
        <v>23</v>
      </c>
      <c r="D232" s="9" t="s">
        <v>667</v>
      </c>
      <c r="E232" s="10" t="s">
        <v>25</v>
      </c>
      <c r="F232" s="11">
        <v>2</v>
      </c>
      <c r="G232" s="12">
        <v>0</v>
      </c>
      <c r="H232" s="12">
        <f t="shared" si="28"/>
        <v>0</v>
      </c>
      <c r="I232" s="12">
        <f t="shared" si="29"/>
        <v>0</v>
      </c>
      <c r="J232" s="13">
        <f t="shared" si="25"/>
        <v>0</v>
      </c>
    </row>
    <row r="233" spans="1:10" ht="26.1" customHeight="1" x14ac:dyDescent="0.2">
      <c r="A233" s="9" t="s">
        <v>668</v>
      </c>
      <c r="B233" s="11" t="s">
        <v>669</v>
      </c>
      <c r="C233" s="9" t="s">
        <v>23</v>
      </c>
      <c r="D233" s="9" t="s">
        <v>670</v>
      </c>
      <c r="E233" s="10" t="s">
        <v>25</v>
      </c>
      <c r="F233" s="11">
        <v>5</v>
      </c>
      <c r="G233" s="12">
        <v>0</v>
      </c>
      <c r="H233" s="12">
        <f t="shared" si="28"/>
        <v>0</v>
      </c>
      <c r="I233" s="12">
        <f t="shared" si="29"/>
        <v>0</v>
      </c>
      <c r="J233" s="13">
        <f t="shared" si="25"/>
        <v>0</v>
      </c>
    </row>
    <row r="234" spans="1:10" ht="26.1" customHeight="1" x14ac:dyDescent="0.2">
      <c r="A234" s="9" t="s">
        <v>671</v>
      </c>
      <c r="B234" s="11" t="s">
        <v>672</v>
      </c>
      <c r="C234" s="9" t="s">
        <v>23</v>
      </c>
      <c r="D234" s="9" t="s">
        <v>673</v>
      </c>
      <c r="E234" s="10" t="s">
        <v>25</v>
      </c>
      <c r="F234" s="11">
        <v>11</v>
      </c>
      <c r="G234" s="12">
        <v>0</v>
      </c>
      <c r="H234" s="12">
        <f t="shared" si="28"/>
        <v>0</v>
      </c>
      <c r="I234" s="12">
        <f t="shared" si="29"/>
        <v>0</v>
      </c>
      <c r="J234" s="13">
        <f t="shared" si="25"/>
        <v>0</v>
      </c>
    </row>
    <row r="235" spans="1:10" ht="26.1" customHeight="1" x14ac:dyDescent="0.2">
      <c r="A235" s="9" t="s">
        <v>674</v>
      </c>
      <c r="B235" s="11" t="s">
        <v>675</v>
      </c>
      <c r="C235" s="9" t="s">
        <v>23</v>
      </c>
      <c r="D235" s="9" t="s">
        <v>676</v>
      </c>
      <c r="E235" s="10" t="s">
        <v>25</v>
      </c>
      <c r="F235" s="11">
        <v>1</v>
      </c>
      <c r="G235" s="12">
        <v>0</v>
      </c>
      <c r="H235" s="12">
        <f t="shared" si="28"/>
        <v>0</v>
      </c>
      <c r="I235" s="12">
        <f t="shared" si="29"/>
        <v>0</v>
      </c>
      <c r="J235" s="13">
        <f t="shared" si="25"/>
        <v>0</v>
      </c>
    </row>
    <row r="236" spans="1:10" ht="26.1" customHeight="1" x14ac:dyDescent="0.2">
      <c r="A236" s="9" t="s">
        <v>677</v>
      </c>
      <c r="B236" s="11" t="s">
        <v>678</v>
      </c>
      <c r="C236" s="9" t="s">
        <v>23</v>
      </c>
      <c r="D236" s="9" t="s">
        <v>679</v>
      </c>
      <c r="E236" s="10" t="s">
        <v>25</v>
      </c>
      <c r="F236" s="11">
        <v>1</v>
      </c>
      <c r="G236" s="12">
        <v>0</v>
      </c>
      <c r="H236" s="12">
        <f t="shared" si="28"/>
        <v>0</v>
      </c>
      <c r="I236" s="12">
        <f t="shared" si="29"/>
        <v>0</v>
      </c>
      <c r="J236" s="13">
        <f t="shared" si="25"/>
        <v>0</v>
      </c>
    </row>
    <row r="237" spans="1:10" ht="26.1" customHeight="1" x14ac:dyDescent="0.2">
      <c r="A237" s="9" t="s">
        <v>680</v>
      </c>
      <c r="B237" s="11" t="s">
        <v>681</v>
      </c>
      <c r="C237" s="9" t="s">
        <v>23</v>
      </c>
      <c r="D237" s="9" t="s">
        <v>682</v>
      </c>
      <c r="E237" s="10" t="s">
        <v>25</v>
      </c>
      <c r="F237" s="11">
        <v>2</v>
      </c>
      <c r="G237" s="12">
        <v>0</v>
      </c>
      <c r="H237" s="12">
        <f t="shared" si="28"/>
        <v>0</v>
      </c>
      <c r="I237" s="12">
        <f t="shared" si="29"/>
        <v>0</v>
      </c>
      <c r="J237" s="13">
        <f t="shared" si="25"/>
        <v>0</v>
      </c>
    </row>
    <row r="238" spans="1:10" ht="51.95" customHeight="1" x14ac:dyDescent="0.2">
      <c r="A238" s="9" t="s">
        <v>683</v>
      </c>
      <c r="B238" s="11" t="s">
        <v>684</v>
      </c>
      <c r="C238" s="9" t="s">
        <v>23</v>
      </c>
      <c r="D238" s="9" t="s">
        <v>685</v>
      </c>
      <c r="E238" s="10" t="s">
        <v>25</v>
      </c>
      <c r="F238" s="11">
        <v>15</v>
      </c>
      <c r="G238" s="12">
        <v>0</v>
      </c>
      <c r="H238" s="12">
        <f t="shared" si="28"/>
        <v>0</v>
      </c>
      <c r="I238" s="12">
        <f t="shared" si="29"/>
        <v>0</v>
      </c>
      <c r="J238" s="13">
        <f t="shared" si="25"/>
        <v>0</v>
      </c>
    </row>
    <row r="239" spans="1:10" ht="51.95" customHeight="1" x14ac:dyDescent="0.2">
      <c r="A239" s="9" t="s">
        <v>686</v>
      </c>
      <c r="B239" s="11" t="s">
        <v>687</v>
      </c>
      <c r="C239" s="9" t="s">
        <v>23</v>
      </c>
      <c r="D239" s="9" t="s">
        <v>688</v>
      </c>
      <c r="E239" s="10" t="s">
        <v>25</v>
      </c>
      <c r="F239" s="11">
        <v>2</v>
      </c>
      <c r="G239" s="12">
        <v>0</v>
      </c>
      <c r="H239" s="12">
        <f t="shared" si="28"/>
        <v>0</v>
      </c>
      <c r="I239" s="12">
        <f t="shared" si="29"/>
        <v>0</v>
      </c>
      <c r="J239" s="13">
        <f t="shared" si="25"/>
        <v>0</v>
      </c>
    </row>
    <row r="240" spans="1:10" ht="51.95" customHeight="1" x14ac:dyDescent="0.2">
      <c r="A240" s="9" t="s">
        <v>689</v>
      </c>
      <c r="B240" s="11" t="s">
        <v>690</v>
      </c>
      <c r="C240" s="9" t="s">
        <v>23</v>
      </c>
      <c r="D240" s="9" t="s">
        <v>691</v>
      </c>
      <c r="E240" s="10" t="s">
        <v>25</v>
      </c>
      <c r="F240" s="11">
        <v>2</v>
      </c>
      <c r="G240" s="12">
        <v>0</v>
      </c>
      <c r="H240" s="12">
        <f t="shared" si="28"/>
        <v>0</v>
      </c>
      <c r="I240" s="12">
        <f t="shared" si="29"/>
        <v>0</v>
      </c>
      <c r="J240" s="13">
        <f t="shared" si="25"/>
        <v>0</v>
      </c>
    </row>
    <row r="241" spans="1:10" ht="51.95" customHeight="1" x14ac:dyDescent="0.2">
      <c r="A241" s="9" t="s">
        <v>692</v>
      </c>
      <c r="B241" s="11" t="s">
        <v>693</v>
      </c>
      <c r="C241" s="9" t="s">
        <v>23</v>
      </c>
      <c r="D241" s="9" t="s">
        <v>694</v>
      </c>
      <c r="E241" s="10" t="s">
        <v>25</v>
      </c>
      <c r="F241" s="11">
        <v>21</v>
      </c>
      <c r="G241" s="12">
        <v>0</v>
      </c>
      <c r="H241" s="12">
        <f t="shared" si="28"/>
        <v>0</v>
      </c>
      <c r="I241" s="12">
        <f t="shared" si="29"/>
        <v>0</v>
      </c>
      <c r="J241" s="13">
        <f t="shared" si="25"/>
        <v>0</v>
      </c>
    </row>
    <row r="242" spans="1:10" ht="51.95" customHeight="1" x14ac:dyDescent="0.2">
      <c r="A242" s="9" t="s">
        <v>695</v>
      </c>
      <c r="B242" s="11" t="s">
        <v>696</v>
      </c>
      <c r="C242" s="9" t="s">
        <v>23</v>
      </c>
      <c r="D242" s="9" t="s">
        <v>697</v>
      </c>
      <c r="E242" s="10" t="s">
        <v>25</v>
      </c>
      <c r="F242" s="11">
        <v>1</v>
      </c>
      <c r="G242" s="12">
        <v>0</v>
      </c>
      <c r="H242" s="12">
        <f t="shared" si="28"/>
        <v>0</v>
      </c>
      <c r="I242" s="12">
        <f t="shared" si="29"/>
        <v>0</v>
      </c>
      <c r="J242" s="13">
        <f t="shared" si="25"/>
        <v>0</v>
      </c>
    </row>
    <row r="243" spans="1:10" ht="51.95" customHeight="1" x14ac:dyDescent="0.2">
      <c r="A243" s="9" t="s">
        <v>698</v>
      </c>
      <c r="B243" s="11" t="s">
        <v>699</v>
      </c>
      <c r="C243" s="9" t="s">
        <v>23</v>
      </c>
      <c r="D243" s="9" t="s">
        <v>700</v>
      </c>
      <c r="E243" s="10" t="s">
        <v>25</v>
      </c>
      <c r="F243" s="11">
        <v>20</v>
      </c>
      <c r="G243" s="12">
        <v>0</v>
      </c>
      <c r="H243" s="12">
        <f t="shared" si="28"/>
        <v>0</v>
      </c>
      <c r="I243" s="12">
        <f t="shared" si="29"/>
        <v>0</v>
      </c>
      <c r="J243" s="13">
        <f t="shared" si="25"/>
        <v>0</v>
      </c>
    </row>
    <row r="244" spans="1:10" ht="26.1" customHeight="1" x14ac:dyDescent="0.2">
      <c r="A244" s="14" t="s">
        <v>701</v>
      </c>
      <c r="B244" s="16" t="s">
        <v>702</v>
      </c>
      <c r="C244" s="14" t="s">
        <v>103</v>
      </c>
      <c r="D244" s="14" t="s">
        <v>703</v>
      </c>
      <c r="E244" s="15" t="s">
        <v>59</v>
      </c>
      <c r="F244" s="16">
        <v>92</v>
      </c>
      <c r="G244" s="17">
        <v>0</v>
      </c>
      <c r="H244" s="17">
        <f t="shared" si="28"/>
        <v>0</v>
      </c>
      <c r="I244" s="17">
        <f t="shared" si="29"/>
        <v>0</v>
      </c>
      <c r="J244" s="18">
        <f t="shared" si="25"/>
        <v>0</v>
      </c>
    </row>
    <row r="245" spans="1:10" ht="24" customHeight="1" x14ac:dyDescent="0.2">
      <c r="A245" s="5" t="s">
        <v>704</v>
      </c>
      <c r="B245" s="5"/>
      <c r="C245" s="5"/>
      <c r="D245" s="5" t="s">
        <v>705</v>
      </c>
      <c r="E245" s="5"/>
      <c r="F245" s="6"/>
      <c r="G245" s="5"/>
      <c r="H245" s="5"/>
      <c r="I245" s="7">
        <v>0</v>
      </c>
      <c r="J245" s="8">
        <f t="shared" si="25"/>
        <v>0</v>
      </c>
    </row>
    <row r="246" spans="1:10" ht="26.1" customHeight="1" x14ac:dyDescent="0.2">
      <c r="A246" s="14" t="s">
        <v>706</v>
      </c>
      <c r="B246" s="16" t="s">
        <v>707</v>
      </c>
      <c r="C246" s="14" t="s">
        <v>23</v>
      </c>
      <c r="D246" s="14" t="s">
        <v>708</v>
      </c>
      <c r="E246" s="15" t="s">
        <v>25</v>
      </c>
      <c r="F246" s="16">
        <v>24</v>
      </c>
      <c r="G246" s="17">
        <v>0</v>
      </c>
      <c r="H246" s="17">
        <f t="shared" ref="H246:H255" si="30">TRUNC(G246 * (1 + 24.86 / 100), 2)</f>
        <v>0</v>
      </c>
      <c r="I246" s="17">
        <f t="shared" ref="I246:I255" si="31">TRUNC(F246 * H246, 2)</f>
        <v>0</v>
      </c>
      <c r="J246" s="18">
        <f t="shared" si="25"/>
        <v>0</v>
      </c>
    </row>
    <row r="247" spans="1:10" ht="26.1" customHeight="1" x14ac:dyDescent="0.2">
      <c r="A247" s="14" t="s">
        <v>709</v>
      </c>
      <c r="B247" s="16" t="s">
        <v>710</v>
      </c>
      <c r="C247" s="14" t="s">
        <v>23</v>
      </c>
      <c r="D247" s="14" t="s">
        <v>711</v>
      </c>
      <c r="E247" s="15" t="s">
        <v>25</v>
      </c>
      <c r="F247" s="16">
        <v>20</v>
      </c>
      <c r="G247" s="17">
        <v>0</v>
      </c>
      <c r="H247" s="17">
        <f t="shared" si="30"/>
        <v>0</v>
      </c>
      <c r="I247" s="17">
        <f t="shared" si="31"/>
        <v>0</v>
      </c>
      <c r="J247" s="18">
        <f t="shared" si="25"/>
        <v>0</v>
      </c>
    </row>
    <row r="248" spans="1:10" ht="24" customHeight="1" x14ac:dyDescent="0.2">
      <c r="A248" s="14" t="s">
        <v>712</v>
      </c>
      <c r="B248" s="16" t="s">
        <v>713</v>
      </c>
      <c r="C248" s="14" t="s">
        <v>23</v>
      </c>
      <c r="D248" s="14" t="s">
        <v>714</v>
      </c>
      <c r="E248" s="15" t="s">
        <v>25</v>
      </c>
      <c r="F248" s="16">
        <v>1</v>
      </c>
      <c r="G248" s="17">
        <v>0</v>
      </c>
      <c r="H248" s="17">
        <f t="shared" si="30"/>
        <v>0</v>
      </c>
      <c r="I248" s="17">
        <f t="shared" si="31"/>
        <v>0</v>
      </c>
      <c r="J248" s="18">
        <f t="shared" si="25"/>
        <v>0</v>
      </c>
    </row>
    <row r="249" spans="1:10" ht="24" customHeight="1" x14ac:dyDescent="0.2">
      <c r="A249" s="14" t="s">
        <v>715</v>
      </c>
      <c r="B249" s="16" t="s">
        <v>716</v>
      </c>
      <c r="C249" s="14" t="s">
        <v>23</v>
      </c>
      <c r="D249" s="14" t="s">
        <v>717</v>
      </c>
      <c r="E249" s="15" t="s">
        <v>25</v>
      </c>
      <c r="F249" s="16">
        <v>10</v>
      </c>
      <c r="G249" s="17">
        <v>0</v>
      </c>
      <c r="H249" s="17">
        <f t="shared" si="30"/>
        <v>0</v>
      </c>
      <c r="I249" s="17">
        <f t="shared" si="31"/>
        <v>0</v>
      </c>
      <c r="J249" s="18">
        <f t="shared" si="25"/>
        <v>0</v>
      </c>
    </row>
    <row r="250" spans="1:10" ht="24" customHeight="1" x14ac:dyDescent="0.2">
      <c r="A250" s="14" t="s">
        <v>718</v>
      </c>
      <c r="B250" s="16" t="s">
        <v>719</v>
      </c>
      <c r="C250" s="14" t="s">
        <v>23</v>
      </c>
      <c r="D250" s="14" t="s">
        <v>720</v>
      </c>
      <c r="E250" s="15" t="s">
        <v>25</v>
      </c>
      <c r="F250" s="16">
        <v>5</v>
      </c>
      <c r="G250" s="17">
        <v>0</v>
      </c>
      <c r="H250" s="17">
        <f t="shared" si="30"/>
        <v>0</v>
      </c>
      <c r="I250" s="17">
        <f t="shared" si="31"/>
        <v>0</v>
      </c>
      <c r="J250" s="18">
        <f t="shared" si="25"/>
        <v>0</v>
      </c>
    </row>
    <row r="251" spans="1:10" ht="24" customHeight="1" x14ac:dyDescent="0.2">
      <c r="A251" s="14" t="s">
        <v>721</v>
      </c>
      <c r="B251" s="16" t="s">
        <v>722</v>
      </c>
      <c r="C251" s="14" t="s">
        <v>23</v>
      </c>
      <c r="D251" s="14" t="s">
        <v>723</v>
      </c>
      <c r="E251" s="15" t="s">
        <v>25</v>
      </c>
      <c r="F251" s="16">
        <v>2</v>
      </c>
      <c r="G251" s="17">
        <v>0</v>
      </c>
      <c r="H251" s="17">
        <f t="shared" si="30"/>
        <v>0</v>
      </c>
      <c r="I251" s="17">
        <f t="shared" si="31"/>
        <v>0</v>
      </c>
      <c r="J251" s="18">
        <f t="shared" si="25"/>
        <v>0</v>
      </c>
    </row>
    <row r="252" spans="1:10" ht="39" customHeight="1" x14ac:dyDescent="0.2">
      <c r="A252" s="9" t="s">
        <v>724</v>
      </c>
      <c r="B252" s="11" t="s">
        <v>429</v>
      </c>
      <c r="C252" s="9" t="s">
        <v>28</v>
      </c>
      <c r="D252" s="9" t="s">
        <v>430</v>
      </c>
      <c r="E252" s="10" t="s">
        <v>25</v>
      </c>
      <c r="F252" s="11">
        <v>60</v>
      </c>
      <c r="G252" s="12">
        <v>0</v>
      </c>
      <c r="H252" s="12">
        <f t="shared" si="30"/>
        <v>0</v>
      </c>
      <c r="I252" s="12">
        <f t="shared" si="31"/>
        <v>0</v>
      </c>
      <c r="J252" s="13">
        <f t="shared" si="25"/>
        <v>0</v>
      </c>
    </row>
    <row r="253" spans="1:10" ht="39" customHeight="1" x14ac:dyDescent="0.2">
      <c r="A253" s="9" t="s">
        <v>725</v>
      </c>
      <c r="B253" s="11" t="s">
        <v>726</v>
      </c>
      <c r="C253" s="9" t="s">
        <v>28</v>
      </c>
      <c r="D253" s="9" t="s">
        <v>727</v>
      </c>
      <c r="E253" s="10" t="s">
        <v>83</v>
      </c>
      <c r="F253" s="11">
        <v>330</v>
      </c>
      <c r="G253" s="12">
        <v>0</v>
      </c>
      <c r="H253" s="12">
        <f t="shared" si="30"/>
        <v>0</v>
      </c>
      <c r="I253" s="12">
        <f t="shared" si="31"/>
        <v>0</v>
      </c>
      <c r="J253" s="13">
        <f t="shared" si="25"/>
        <v>0</v>
      </c>
    </row>
    <row r="254" spans="1:10" ht="24" customHeight="1" x14ac:dyDescent="0.2">
      <c r="A254" s="9" t="s">
        <v>728</v>
      </c>
      <c r="B254" s="11" t="s">
        <v>729</v>
      </c>
      <c r="C254" s="9" t="s">
        <v>71</v>
      </c>
      <c r="D254" s="9" t="s">
        <v>730</v>
      </c>
      <c r="E254" s="10" t="s">
        <v>83</v>
      </c>
      <c r="F254" s="11">
        <v>450</v>
      </c>
      <c r="G254" s="12">
        <v>0</v>
      </c>
      <c r="H254" s="12">
        <f t="shared" si="30"/>
        <v>0</v>
      </c>
      <c r="I254" s="12">
        <f t="shared" si="31"/>
        <v>0</v>
      </c>
      <c r="J254" s="13">
        <f t="shared" si="25"/>
        <v>0</v>
      </c>
    </row>
    <row r="255" spans="1:10" ht="24" customHeight="1" x14ac:dyDescent="0.2">
      <c r="A255" s="9" t="s">
        <v>731</v>
      </c>
      <c r="B255" s="11" t="s">
        <v>732</v>
      </c>
      <c r="C255" s="9" t="s">
        <v>23</v>
      </c>
      <c r="D255" s="9" t="s">
        <v>733</v>
      </c>
      <c r="E255" s="10" t="s">
        <v>83</v>
      </c>
      <c r="F255" s="11">
        <v>250</v>
      </c>
      <c r="G255" s="12">
        <v>0</v>
      </c>
      <c r="H255" s="12">
        <f t="shared" si="30"/>
        <v>0</v>
      </c>
      <c r="I255" s="12">
        <f t="shared" si="31"/>
        <v>0</v>
      </c>
      <c r="J255" s="13">
        <f t="shared" si="25"/>
        <v>0</v>
      </c>
    </row>
    <row r="256" spans="1:10" ht="24" customHeight="1" x14ac:dyDescent="0.2">
      <c r="A256" s="5" t="s">
        <v>734</v>
      </c>
      <c r="B256" s="5"/>
      <c r="C256" s="5"/>
      <c r="D256" s="5" t="s">
        <v>735</v>
      </c>
      <c r="E256" s="5"/>
      <c r="F256" s="6"/>
      <c r="G256" s="5"/>
      <c r="H256" s="5"/>
      <c r="I256" s="7">
        <v>0</v>
      </c>
      <c r="J256" s="8">
        <f t="shared" si="25"/>
        <v>0</v>
      </c>
    </row>
    <row r="257" spans="1:10" ht="26.1" customHeight="1" x14ac:dyDescent="0.2">
      <c r="A257" s="9" t="s">
        <v>736</v>
      </c>
      <c r="B257" s="11" t="s">
        <v>737</v>
      </c>
      <c r="C257" s="9" t="s">
        <v>23</v>
      </c>
      <c r="D257" s="9" t="s">
        <v>738</v>
      </c>
      <c r="E257" s="10" t="s">
        <v>25</v>
      </c>
      <c r="F257" s="11">
        <v>2</v>
      </c>
      <c r="G257" s="12">
        <v>0</v>
      </c>
      <c r="H257" s="12">
        <f t="shared" ref="H257:H268" si="32">TRUNC(G257 * (1 + 24.86 / 100), 2)</f>
        <v>0</v>
      </c>
      <c r="I257" s="12">
        <f t="shared" ref="I257:I268" si="33">TRUNC(F257 * H257, 2)</f>
        <v>0</v>
      </c>
      <c r="J257" s="13">
        <f t="shared" si="25"/>
        <v>0</v>
      </c>
    </row>
    <row r="258" spans="1:10" ht="39" customHeight="1" x14ac:dyDescent="0.2">
      <c r="A258" s="9" t="s">
        <v>739</v>
      </c>
      <c r="B258" s="11" t="s">
        <v>740</v>
      </c>
      <c r="C258" s="9" t="s">
        <v>23</v>
      </c>
      <c r="D258" s="9" t="s">
        <v>741</v>
      </c>
      <c r="E258" s="10" t="s">
        <v>25</v>
      </c>
      <c r="F258" s="11">
        <v>2</v>
      </c>
      <c r="G258" s="12">
        <v>0</v>
      </c>
      <c r="H258" s="12">
        <f t="shared" si="32"/>
        <v>0</v>
      </c>
      <c r="I258" s="12">
        <f t="shared" si="33"/>
        <v>0</v>
      </c>
      <c r="J258" s="13">
        <f t="shared" si="25"/>
        <v>0</v>
      </c>
    </row>
    <row r="259" spans="1:10" ht="90.95" customHeight="1" x14ac:dyDescent="0.2">
      <c r="A259" s="9" t="s">
        <v>742</v>
      </c>
      <c r="B259" s="11" t="s">
        <v>743</v>
      </c>
      <c r="C259" s="9" t="s">
        <v>23</v>
      </c>
      <c r="D259" s="9" t="s">
        <v>744</v>
      </c>
      <c r="E259" s="10" t="s">
        <v>25</v>
      </c>
      <c r="F259" s="11">
        <v>4</v>
      </c>
      <c r="G259" s="12">
        <v>0</v>
      </c>
      <c r="H259" s="12">
        <f t="shared" si="32"/>
        <v>0</v>
      </c>
      <c r="I259" s="12">
        <f t="shared" si="33"/>
        <v>0</v>
      </c>
      <c r="J259" s="13">
        <f t="shared" si="25"/>
        <v>0</v>
      </c>
    </row>
    <row r="260" spans="1:10" ht="26.1" customHeight="1" x14ac:dyDescent="0.2">
      <c r="A260" s="9" t="s">
        <v>745</v>
      </c>
      <c r="B260" s="11" t="s">
        <v>746</v>
      </c>
      <c r="C260" s="9" t="s">
        <v>23</v>
      </c>
      <c r="D260" s="9" t="s">
        <v>747</v>
      </c>
      <c r="E260" s="10" t="s">
        <v>25</v>
      </c>
      <c r="F260" s="11">
        <v>2</v>
      </c>
      <c r="G260" s="12">
        <v>0</v>
      </c>
      <c r="H260" s="12">
        <f t="shared" si="32"/>
        <v>0</v>
      </c>
      <c r="I260" s="12">
        <f t="shared" si="33"/>
        <v>0</v>
      </c>
      <c r="J260" s="13">
        <f t="shared" si="25"/>
        <v>0</v>
      </c>
    </row>
    <row r="261" spans="1:10" ht="78" customHeight="1" x14ac:dyDescent="0.2">
      <c r="A261" s="9" t="s">
        <v>748</v>
      </c>
      <c r="B261" s="11" t="s">
        <v>749</v>
      </c>
      <c r="C261" s="9" t="s">
        <v>23</v>
      </c>
      <c r="D261" s="9" t="s">
        <v>750</v>
      </c>
      <c r="E261" s="10" t="s">
        <v>25</v>
      </c>
      <c r="F261" s="11">
        <v>2</v>
      </c>
      <c r="G261" s="12">
        <v>0</v>
      </c>
      <c r="H261" s="12">
        <f t="shared" si="32"/>
        <v>0</v>
      </c>
      <c r="I261" s="12">
        <f t="shared" si="33"/>
        <v>0</v>
      </c>
      <c r="J261" s="13">
        <f t="shared" ref="J261:J308" si="34">I261 / 2817328.51</f>
        <v>0</v>
      </c>
    </row>
    <row r="262" spans="1:10" ht="26.1" customHeight="1" x14ac:dyDescent="0.2">
      <c r="A262" s="9" t="s">
        <v>751</v>
      </c>
      <c r="B262" s="11" t="s">
        <v>752</v>
      </c>
      <c r="C262" s="9" t="s">
        <v>28</v>
      </c>
      <c r="D262" s="9" t="s">
        <v>753</v>
      </c>
      <c r="E262" s="10" t="s">
        <v>25</v>
      </c>
      <c r="F262" s="11">
        <v>2</v>
      </c>
      <c r="G262" s="12">
        <v>0</v>
      </c>
      <c r="H262" s="12">
        <f t="shared" si="32"/>
        <v>0</v>
      </c>
      <c r="I262" s="12">
        <f t="shared" si="33"/>
        <v>0</v>
      </c>
      <c r="J262" s="13">
        <f t="shared" si="34"/>
        <v>0</v>
      </c>
    </row>
    <row r="263" spans="1:10" ht="39" customHeight="1" x14ac:dyDescent="0.2">
      <c r="A263" s="9" t="s">
        <v>754</v>
      </c>
      <c r="B263" s="11" t="s">
        <v>755</v>
      </c>
      <c r="C263" s="9" t="s">
        <v>28</v>
      </c>
      <c r="D263" s="9" t="s">
        <v>756</v>
      </c>
      <c r="E263" s="10" t="s">
        <v>25</v>
      </c>
      <c r="F263" s="11">
        <v>2</v>
      </c>
      <c r="G263" s="12">
        <v>0</v>
      </c>
      <c r="H263" s="12">
        <f t="shared" si="32"/>
        <v>0</v>
      </c>
      <c r="I263" s="12">
        <f t="shared" si="33"/>
        <v>0</v>
      </c>
      <c r="J263" s="13">
        <f t="shared" si="34"/>
        <v>0</v>
      </c>
    </row>
    <row r="264" spans="1:10" ht="26.1" customHeight="1" x14ac:dyDescent="0.2">
      <c r="A264" s="9" t="s">
        <v>757</v>
      </c>
      <c r="B264" s="11" t="s">
        <v>758</v>
      </c>
      <c r="C264" s="9" t="s">
        <v>28</v>
      </c>
      <c r="D264" s="9" t="s">
        <v>759</v>
      </c>
      <c r="E264" s="10" t="s">
        <v>25</v>
      </c>
      <c r="F264" s="11">
        <v>2</v>
      </c>
      <c r="G264" s="12">
        <v>0</v>
      </c>
      <c r="H264" s="12">
        <f t="shared" si="32"/>
        <v>0</v>
      </c>
      <c r="I264" s="12">
        <f t="shared" si="33"/>
        <v>0</v>
      </c>
      <c r="J264" s="13">
        <f t="shared" si="34"/>
        <v>0</v>
      </c>
    </row>
    <row r="265" spans="1:10" ht="26.1" customHeight="1" x14ac:dyDescent="0.2">
      <c r="A265" s="14" t="s">
        <v>760</v>
      </c>
      <c r="B265" s="16" t="s">
        <v>761</v>
      </c>
      <c r="C265" s="14" t="s">
        <v>23</v>
      </c>
      <c r="D265" s="14" t="s">
        <v>762</v>
      </c>
      <c r="E265" s="15" t="s">
        <v>25</v>
      </c>
      <c r="F265" s="16">
        <v>3</v>
      </c>
      <c r="G265" s="17">
        <v>0</v>
      </c>
      <c r="H265" s="17">
        <f t="shared" si="32"/>
        <v>0</v>
      </c>
      <c r="I265" s="17">
        <f t="shared" si="33"/>
        <v>0</v>
      </c>
      <c r="J265" s="18">
        <f t="shared" si="34"/>
        <v>0</v>
      </c>
    </row>
    <row r="266" spans="1:10" ht="24" customHeight="1" x14ac:dyDescent="0.2">
      <c r="A266" s="14" t="s">
        <v>763</v>
      </c>
      <c r="B266" s="16" t="s">
        <v>764</v>
      </c>
      <c r="C266" s="14" t="s">
        <v>71</v>
      </c>
      <c r="D266" s="14" t="s">
        <v>765</v>
      </c>
      <c r="E266" s="15" t="s">
        <v>25</v>
      </c>
      <c r="F266" s="16">
        <v>2</v>
      </c>
      <c r="G266" s="17">
        <v>0</v>
      </c>
      <c r="H266" s="17">
        <f t="shared" si="32"/>
        <v>0</v>
      </c>
      <c r="I266" s="17">
        <f t="shared" si="33"/>
        <v>0</v>
      </c>
      <c r="J266" s="18">
        <f t="shared" si="34"/>
        <v>0</v>
      </c>
    </row>
    <row r="267" spans="1:10" ht="24" customHeight="1" x14ac:dyDescent="0.2">
      <c r="A267" s="14" t="s">
        <v>766</v>
      </c>
      <c r="B267" s="16" t="s">
        <v>767</v>
      </c>
      <c r="C267" s="14" t="s">
        <v>71</v>
      </c>
      <c r="D267" s="14" t="s">
        <v>768</v>
      </c>
      <c r="E267" s="15" t="s">
        <v>25</v>
      </c>
      <c r="F267" s="16">
        <v>2</v>
      </c>
      <c r="G267" s="17">
        <v>0</v>
      </c>
      <c r="H267" s="17">
        <f t="shared" si="32"/>
        <v>0</v>
      </c>
      <c r="I267" s="17">
        <f t="shared" si="33"/>
        <v>0</v>
      </c>
      <c r="J267" s="18">
        <f t="shared" si="34"/>
        <v>0</v>
      </c>
    </row>
    <row r="268" spans="1:10" ht="26.1" customHeight="1" x14ac:dyDescent="0.2">
      <c r="A268" s="14" t="s">
        <v>769</v>
      </c>
      <c r="B268" s="16" t="s">
        <v>770</v>
      </c>
      <c r="C268" s="14" t="s">
        <v>71</v>
      </c>
      <c r="D268" s="14" t="s">
        <v>771</v>
      </c>
      <c r="E268" s="15" t="s">
        <v>25</v>
      </c>
      <c r="F268" s="16">
        <v>4</v>
      </c>
      <c r="G268" s="17">
        <v>0</v>
      </c>
      <c r="H268" s="17">
        <f t="shared" si="32"/>
        <v>0</v>
      </c>
      <c r="I268" s="17">
        <f t="shared" si="33"/>
        <v>0</v>
      </c>
      <c r="J268" s="18">
        <f t="shared" si="34"/>
        <v>0</v>
      </c>
    </row>
    <row r="269" spans="1:10" ht="24" customHeight="1" x14ac:dyDescent="0.2">
      <c r="A269" s="5" t="s">
        <v>772</v>
      </c>
      <c r="B269" s="5"/>
      <c r="C269" s="5"/>
      <c r="D269" s="5" t="s">
        <v>773</v>
      </c>
      <c r="E269" s="5"/>
      <c r="F269" s="6"/>
      <c r="G269" s="5"/>
      <c r="H269" s="5"/>
      <c r="I269" s="7">
        <v>0</v>
      </c>
      <c r="J269" s="8">
        <f t="shared" si="34"/>
        <v>0</v>
      </c>
    </row>
    <row r="270" spans="1:10" ht="26.1" customHeight="1" x14ac:dyDescent="0.2">
      <c r="A270" s="9" t="s">
        <v>774</v>
      </c>
      <c r="B270" s="11" t="s">
        <v>775</v>
      </c>
      <c r="C270" s="9" t="s">
        <v>28</v>
      </c>
      <c r="D270" s="9" t="s">
        <v>776</v>
      </c>
      <c r="E270" s="10" t="s">
        <v>45</v>
      </c>
      <c r="F270" s="11">
        <v>33.06</v>
      </c>
      <c r="G270" s="12">
        <v>0</v>
      </c>
      <c r="H270" s="12">
        <f>TRUNC(G270 * (1 + 24.86 / 100), 2)</f>
        <v>0</v>
      </c>
      <c r="I270" s="12">
        <f>TRUNC(F270 * H270, 2)</f>
        <v>0</v>
      </c>
      <c r="J270" s="13">
        <f t="shared" si="34"/>
        <v>0</v>
      </c>
    </row>
    <row r="271" spans="1:10" ht="24" customHeight="1" x14ac:dyDescent="0.2">
      <c r="A271" s="5" t="s">
        <v>777</v>
      </c>
      <c r="B271" s="5"/>
      <c r="C271" s="5"/>
      <c r="D271" s="5" t="s">
        <v>778</v>
      </c>
      <c r="E271" s="5"/>
      <c r="F271" s="6"/>
      <c r="G271" s="5"/>
      <c r="H271" s="5"/>
      <c r="I271" s="7">
        <v>0</v>
      </c>
      <c r="J271" s="8">
        <f t="shared" si="34"/>
        <v>0</v>
      </c>
    </row>
    <row r="272" spans="1:10" ht="26.1" customHeight="1" x14ac:dyDescent="0.2">
      <c r="A272" s="9" t="s">
        <v>779</v>
      </c>
      <c r="B272" s="11" t="s">
        <v>780</v>
      </c>
      <c r="C272" s="9" t="s">
        <v>28</v>
      </c>
      <c r="D272" s="9" t="s">
        <v>781</v>
      </c>
      <c r="E272" s="10" t="s">
        <v>45</v>
      </c>
      <c r="F272" s="11">
        <v>492.61</v>
      </c>
      <c r="G272" s="12">
        <v>0</v>
      </c>
      <c r="H272" s="12">
        <f t="shared" ref="H272:H280" si="35">TRUNC(G272 * (1 + 24.86 / 100), 2)</f>
        <v>0</v>
      </c>
      <c r="I272" s="12">
        <f t="shared" ref="I272:I280" si="36">TRUNC(F272 * H272, 2)</f>
        <v>0</v>
      </c>
      <c r="J272" s="13">
        <f t="shared" si="34"/>
        <v>0</v>
      </c>
    </row>
    <row r="273" spans="1:10" ht="26.1" customHeight="1" x14ac:dyDescent="0.2">
      <c r="A273" s="9" t="s">
        <v>782</v>
      </c>
      <c r="B273" s="11" t="s">
        <v>783</v>
      </c>
      <c r="C273" s="9" t="s">
        <v>28</v>
      </c>
      <c r="D273" s="9" t="s">
        <v>784</v>
      </c>
      <c r="E273" s="10" t="s">
        <v>45</v>
      </c>
      <c r="F273" s="11">
        <v>646.58000000000004</v>
      </c>
      <c r="G273" s="12">
        <v>0</v>
      </c>
      <c r="H273" s="12">
        <f t="shared" si="35"/>
        <v>0</v>
      </c>
      <c r="I273" s="12">
        <f t="shared" si="36"/>
        <v>0</v>
      </c>
      <c r="J273" s="13">
        <f t="shared" si="34"/>
        <v>0</v>
      </c>
    </row>
    <row r="274" spans="1:10" ht="26.1" customHeight="1" x14ac:dyDescent="0.2">
      <c r="A274" s="9" t="s">
        <v>785</v>
      </c>
      <c r="B274" s="11" t="s">
        <v>786</v>
      </c>
      <c r="C274" s="9" t="s">
        <v>28</v>
      </c>
      <c r="D274" s="9" t="s">
        <v>787</v>
      </c>
      <c r="E274" s="10" t="s">
        <v>45</v>
      </c>
      <c r="F274" s="11">
        <v>492.61</v>
      </c>
      <c r="G274" s="12">
        <v>0</v>
      </c>
      <c r="H274" s="12">
        <f t="shared" si="35"/>
        <v>0</v>
      </c>
      <c r="I274" s="12">
        <f t="shared" si="36"/>
        <v>0</v>
      </c>
      <c r="J274" s="13">
        <f t="shared" si="34"/>
        <v>0</v>
      </c>
    </row>
    <row r="275" spans="1:10" ht="26.1" customHeight="1" x14ac:dyDescent="0.2">
      <c r="A275" s="9" t="s">
        <v>788</v>
      </c>
      <c r="B275" s="11" t="s">
        <v>789</v>
      </c>
      <c r="C275" s="9" t="s">
        <v>28</v>
      </c>
      <c r="D275" s="9" t="s">
        <v>790</v>
      </c>
      <c r="E275" s="10" t="s">
        <v>45</v>
      </c>
      <c r="F275" s="11">
        <v>646.58000000000004</v>
      </c>
      <c r="G275" s="12">
        <v>0</v>
      </c>
      <c r="H275" s="12">
        <f t="shared" si="35"/>
        <v>0</v>
      </c>
      <c r="I275" s="12">
        <f t="shared" si="36"/>
        <v>0</v>
      </c>
      <c r="J275" s="13">
        <f t="shared" si="34"/>
        <v>0</v>
      </c>
    </row>
    <row r="276" spans="1:10" ht="26.1" customHeight="1" x14ac:dyDescent="0.2">
      <c r="A276" s="9" t="s">
        <v>791</v>
      </c>
      <c r="B276" s="11" t="s">
        <v>792</v>
      </c>
      <c r="C276" s="9" t="s">
        <v>28</v>
      </c>
      <c r="D276" s="9" t="s">
        <v>793</v>
      </c>
      <c r="E276" s="10" t="s">
        <v>45</v>
      </c>
      <c r="F276" s="11">
        <v>59.58</v>
      </c>
      <c r="G276" s="12">
        <v>0</v>
      </c>
      <c r="H276" s="12">
        <f t="shared" si="35"/>
        <v>0</v>
      </c>
      <c r="I276" s="12">
        <f t="shared" si="36"/>
        <v>0</v>
      </c>
      <c r="J276" s="13">
        <f t="shared" si="34"/>
        <v>0</v>
      </c>
    </row>
    <row r="277" spans="1:10" ht="26.1" customHeight="1" x14ac:dyDescent="0.2">
      <c r="A277" s="9" t="s">
        <v>794</v>
      </c>
      <c r="B277" s="11" t="s">
        <v>795</v>
      </c>
      <c r="C277" s="9" t="s">
        <v>28</v>
      </c>
      <c r="D277" s="9" t="s">
        <v>796</v>
      </c>
      <c r="E277" s="10" t="s">
        <v>45</v>
      </c>
      <c r="F277" s="11">
        <v>646.58000000000004</v>
      </c>
      <c r="G277" s="12">
        <v>0</v>
      </c>
      <c r="H277" s="12">
        <f t="shared" si="35"/>
        <v>0</v>
      </c>
      <c r="I277" s="12">
        <f t="shared" si="36"/>
        <v>0</v>
      </c>
      <c r="J277" s="13">
        <f t="shared" si="34"/>
        <v>0</v>
      </c>
    </row>
    <row r="278" spans="1:10" ht="26.1" customHeight="1" x14ac:dyDescent="0.2">
      <c r="A278" s="9" t="s">
        <v>797</v>
      </c>
      <c r="B278" s="11" t="s">
        <v>798</v>
      </c>
      <c r="C278" s="9" t="s">
        <v>23</v>
      </c>
      <c r="D278" s="9" t="s">
        <v>799</v>
      </c>
      <c r="E278" s="10" t="s">
        <v>129</v>
      </c>
      <c r="F278" s="11">
        <v>433.03</v>
      </c>
      <c r="G278" s="12">
        <v>0</v>
      </c>
      <c r="H278" s="12">
        <f t="shared" si="35"/>
        <v>0</v>
      </c>
      <c r="I278" s="12">
        <f t="shared" si="36"/>
        <v>0</v>
      </c>
      <c r="J278" s="13">
        <f t="shared" si="34"/>
        <v>0</v>
      </c>
    </row>
    <row r="279" spans="1:10" ht="26.1" customHeight="1" x14ac:dyDescent="0.2">
      <c r="A279" s="9" t="s">
        <v>800</v>
      </c>
      <c r="B279" s="11" t="s">
        <v>801</v>
      </c>
      <c r="C279" s="9" t="s">
        <v>23</v>
      </c>
      <c r="D279" s="9" t="s">
        <v>802</v>
      </c>
      <c r="E279" s="10" t="s">
        <v>129</v>
      </c>
      <c r="F279" s="11">
        <v>12</v>
      </c>
      <c r="G279" s="12">
        <v>0</v>
      </c>
      <c r="H279" s="12">
        <f t="shared" si="35"/>
        <v>0</v>
      </c>
      <c r="I279" s="12">
        <f t="shared" si="36"/>
        <v>0</v>
      </c>
      <c r="J279" s="13">
        <f t="shared" si="34"/>
        <v>0</v>
      </c>
    </row>
    <row r="280" spans="1:10" ht="26.1" customHeight="1" x14ac:dyDescent="0.2">
      <c r="A280" s="9" t="s">
        <v>803</v>
      </c>
      <c r="B280" s="11" t="s">
        <v>792</v>
      </c>
      <c r="C280" s="9" t="s">
        <v>28</v>
      </c>
      <c r="D280" s="9" t="s">
        <v>804</v>
      </c>
      <c r="E280" s="10" t="s">
        <v>45</v>
      </c>
      <c r="F280" s="11">
        <v>100</v>
      </c>
      <c r="G280" s="12">
        <v>0</v>
      </c>
      <c r="H280" s="12">
        <f t="shared" si="35"/>
        <v>0</v>
      </c>
      <c r="I280" s="12">
        <f t="shared" si="36"/>
        <v>0</v>
      </c>
      <c r="J280" s="13">
        <f t="shared" si="34"/>
        <v>0</v>
      </c>
    </row>
    <row r="281" spans="1:10" ht="24" customHeight="1" x14ac:dyDescent="0.2">
      <c r="A281" s="5" t="s">
        <v>805</v>
      </c>
      <c r="B281" s="5"/>
      <c r="C281" s="5"/>
      <c r="D281" s="5" t="s">
        <v>806</v>
      </c>
      <c r="E281" s="5"/>
      <c r="F281" s="6"/>
      <c r="G281" s="5"/>
      <c r="H281" s="5"/>
      <c r="I281" s="7">
        <v>0</v>
      </c>
      <c r="J281" s="8">
        <f t="shared" si="34"/>
        <v>0</v>
      </c>
    </row>
    <row r="282" spans="1:10" ht="65.099999999999994" customHeight="1" x14ac:dyDescent="0.2">
      <c r="A282" s="9" t="s">
        <v>807</v>
      </c>
      <c r="B282" s="11" t="s">
        <v>808</v>
      </c>
      <c r="C282" s="9" t="s">
        <v>23</v>
      </c>
      <c r="D282" s="9" t="s">
        <v>809</v>
      </c>
      <c r="E282" s="10" t="s">
        <v>25</v>
      </c>
      <c r="F282" s="11">
        <v>1</v>
      </c>
      <c r="G282" s="12">
        <v>0</v>
      </c>
      <c r="H282" s="12">
        <f t="shared" ref="H282:H289" si="37">TRUNC(G282 * (1 + 24.86 / 100), 2)</f>
        <v>0</v>
      </c>
      <c r="I282" s="12">
        <f t="shared" ref="I282:I289" si="38">TRUNC(F282 * H282, 2)</f>
        <v>0</v>
      </c>
      <c r="J282" s="13">
        <f t="shared" si="34"/>
        <v>0</v>
      </c>
    </row>
    <row r="283" spans="1:10" ht="78" customHeight="1" x14ac:dyDescent="0.2">
      <c r="A283" s="9" t="s">
        <v>810</v>
      </c>
      <c r="B283" s="11" t="s">
        <v>811</v>
      </c>
      <c r="C283" s="9" t="s">
        <v>23</v>
      </c>
      <c r="D283" s="9" t="s">
        <v>812</v>
      </c>
      <c r="E283" s="10" t="s">
        <v>25</v>
      </c>
      <c r="F283" s="11">
        <v>1</v>
      </c>
      <c r="G283" s="12">
        <v>0</v>
      </c>
      <c r="H283" s="12">
        <f t="shared" si="37"/>
        <v>0</v>
      </c>
      <c r="I283" s="12">
        <f t="shared" si="38"/>
        <v>0</v>
      </c>
      <c r="J283" s="13">
        <f t="shared" si="34"/>
        <v>0</v>
      </c>
    </row>
    <row r="284" spans="1:10" ht="65.099999999999994" customHeight="1" x14ac:dyDescent="0.2">
      <c r="A284" s="9" t="s">
        <v>813</v>
      </c>
      <c r="B284" s="11" t="s">
        <v>814</v>
      </c>
      <c r="C284" s="9" t="s">
        <v>23</v>
      </c>
      <c r="D284" s="9" t="s">
        <v>815</v>
      </c>
      <c r="E284" s="10" t="s">
        <v>25</v>
      </c>
      <c r="F284" s="11">
        <v>3</v>
      </c>
      <c r="G284" s="12">
        <v>0</v>
      </c>
      <c r="H284" s="12">
        <f t="shared" si="37"/>
        <v>0</v>
      </c>
      <c r="I284" s="12">
        <f t="shared" si="38"/>
        <v>0</v>
      </c>
      <c r="J284" s="13">
        <f t="shared" si="34"/>
        <v>0</v>
      </c>
    </row>
    <row r="285" spans="1:10" ht="51.95" customHeight="1" x14ac:dyDescent="0.2">
      <c r="A285" s="9" t="s">
        <v>816</v>
      </c>
      <c r="B285" s="11" t="s">
        <v>817</v>
      </c>
      <c r="C285" s="9" t="s">
        <v>23</v>
      </c>
      <c r="D285" s="9" t="s">
        <v>818</v>
      </c>
      <c r="E285" s="10" t="s">
        <v>25</v>
      </c>
      <c r="F285" s="11">
        <v>1</v>
      </c>
      <c r="G285" s="12">
        <v>0</v>
      </c>
      <c r="H285" s="12">
        <f t="shared" si="37"/>
        <v>0</v>
      </c>
      <c r="I285" s="12">
        <f t="shared" si="38"/>
        <v>0</v>
      </c>
      <c r="J285" s="13">
        <f t="shared" si="34"/>
        <v>0</v>
      </c>
    </row>
    <row r="286" spans="1:10" ht="51.95" customHeight="1" x14ac:dyDescent="0.2">
      <c r="A286" s="9" t="s">
        <v>819</v>
      </c>
      <c r="B286" s="11" t="s">
        <v>820</v>
      </c>
      <c r="C286" s="9" t="s">
        <v>23</v>
      </c>
      <c r="D286" s="9" t="s">
        <v>821</v>
      </c>
      <c r="E286" s="10" t="s">
        <v>25</v>
      </c>
      <c r="F286" s="11">
        <v>2</v>
      </c>
      <c r="G286" s="12">
        <v>0</v>
      </c>
      <c r="H286" s="12">
        <f t="shared" si="37"/>
        <v>0</v>
      </c>
      <c r="I286" s="12">
        <f t="shared" si="38"/>
        <v>0</v>
      </c>
      <c r="J286" s="13">
        <f t="shared" si="34"/>
        <v>0</v>
      </c>
    </row>
    <row r="287" spans="1:10" ht="51.95" customHeight="1" x14ac:dyDescent="0.2">
      <c r="A287" s="9" t="s">
        <v>822</v>
      </c>
      <c r="B287" s="11" t="s">
        <v>823</v>
      </c>
      <c r="C287" s="9" t="s">
        <v>23</v>
      </c>
      <c r="D287" s="9" t="s">
        <v>824</v>
      </c>
      <c r="E287" s="10" t="s">
        <v>25</v>
      </c>
      <c r="F287" s="11">
        <v>1</v>
      </c>
      <c r="G287" s="12">
        <v>0</v>
      </c>
      <c r="H287" s="12">
        <f t="shared" si="37"/>
        <v>0</v>
      </c>
      <c r="I287" s="12">
        <f t="shared" si="38"/>
        <v>0</v>
      </c>
      <c r="J287" s="13">
        <f t="shared" si="34"/>
        <v>0</v>
      </c>
    </row>
    <row r="288" spans="1:10" ht="24" customHeight="1" x14ac:dyDescent="0.2">
      <c r="A288" s="9" t="s">
        <v>825</v>
      </c>
      <c r="B288" s="11" t="s">
        <v>826</v>
      </c>
      <c r="C288" s="9" t="s">
        <v>71</v>
      </c>
      <c r="D288" s="9" t="s">
        <v>827</v>
      </c>
      <c r="E288" s="10" t="s">
        <v>45</v>
      </c>
      <c r="F288" s="11">
        <v>79.819999999999993</v>
      </c>
      <c r="G288" s="12">
        <v>0</v>
      </c>
      <c r="H288" s="12">
        <f t="shared" si="37"/>
        <v>0</v>
      </c>
      <c r="I288" s="12">
        <f t="shared" si="38"/>
        <v>0</v>
      </c>
      <c r="J288" s="13">
        <f t="shared" si="34"/>
        <v>0</v>
      </c>
    </row>
    <row r="289" spans="1:10" ht="26.1" customHeight="1" x14ac:dyDescent="0.2">
      <c r="A289" s="9" t="s">
        <v>828</v>
      </c>
      <c r="B289" s="11" t="s">
        <v>829</v>
      </c>
      <c r="C289" s="9" t="s">
        <v>71</v>
      </c>
      <c r="D289" s="9" t="s">
        <v>830</v>
      </c>
      <c r="E289" s="10" t="s">
        <v>45</v>
      </c>
      <c r="F289" s="11">
        <v>84</v>
      </c>
      <c r="G289" s="12">
        <v>0</v>
      </c>
      <c r="H289" s="12">
        <f t="shared" si="37"/>
        <v>0</v>
      </c>
      <c r="I289" s="12">
        <f t="shared" si="38"/>
        <v>0</v>
      </c>
      <c r="J289" s="13">
        <f t="shared" si="34"/>
        <v>0</v>
      </c>
    </row>
    <row r="290" spans="1:10" ht="24" customHeight="1" x14ac:dyDescent="0.2">
      <c r="A290" s="5" t="s">
        <v>831</v>
      </c>
      <c r="B290" s="5"/>
      <c r="C290" s="5"/>
      <c r="D290" s="5" t="s">
        <v>832</v>
      </c>
      <c r="E290" s="5"/>
      <c r="F290" s="6"/>
      <c r="G290" s="5"/>
      <c r="H290" s="5"/>
      <c r="I290" s="7">
        <v>0</v>
      </c>
      <c r="J290" s="8">
        <f t="shared" si="34"/>
        <v>0</v>
      </c>
    </row>
    <row r="291" spans="1:10" ht="51.95" customHeight="1" x14ac:dyDescent="0.2">
      <c r="A291" s="9" t="s">
        <v>833</v>
      </c>
      <c r="B291" s="11" t="s">
        <v>834</v>
      </c>
      <c r="C291" s="9" t="s">
        <v>23</v>
      </c>
      <c r="D291" s="9" t="s">
        <v>835</v>
      </c>
      <c r="E291" s="10" t="s">
        <v>25</v>
      </c>
      <c r="F291" s="11">
        <v>2</v>
      </c>
      <c r="G291" s="12">
        <v>0</v>
      </c>
      <c r="H291" s="12">
        <f t="shared" ref="H291:H299" si="39">TRUNC(G291 * (1 + 24.86 / 100), 2)</f>
        <v>0</v>
      </c>
      <c r="I291" s="12">
        <f t="shared" ref="I291:I299" si="40">TRUNC(F291 * H291, 2)</f>
        <v>0</v>
      </c>
      <c r="J291" s="13">
        <f t="shared" si="34"/>
        <v>0</v>
      </c>
    </row>
    <row r="292" spans="1:10" ht="51.95" customHeight="1" x14ac:dyDescent="0.2">
      <c r="A292" s="9" t="s">
        <v>836</v>
      </c>
      <c r="B292" s="11" t="s">
        <v>837</v>
      </c>
      <c r="C292" s="9" t="s">
        <v>23</v>
      </c>
      <c r="D292" s="9" t="s">
        <v>838</v>
      </c>
      <c r="E292" s="10" t="s">
        <v>25</v>
      </c>
      <c r="F292" s="11">
        <v>1</v>
      </c>
      <c r="G292" s="12">
        <v>0</v>
      </c>
      <c r="H292" s="12">
        <f t="shared" si="39"/>
        <v>0</v>
      </c>
      <c r="I292" s="12">
        <f t="shared" si="40"/>
        <v>0</v>
      </c>
      <c r="J292" s="13">
        <f t="shared" si="34"/>
        <v>0</v>
      </c>
    </row>
    <row r="293" spans="1:10" ht="90.95" customHeight="1" x14ac:dyDescent="0.2">
      <c r="A293" s="9" t="s">
        <v>839</v>
      </c>
      <c r="B293" s="11" t="s">
        <v>840</v>
      </c>
      <c r="C293" s="9" t="s">
        <v>23</v>
      </c>
      <c r="D293" s="9" t="s">
        <v>841</v>
      </c>
      <c r="E293" s="10" t="s">
        <v>25</v>
      </c>
      <c r="F293" s="11">
        <v>2</v>
      </c>
      <c r="G293" s="12">
        <v>0</v>
      </c>
      <c r="H293" s="12">
        <f t="shared" si="39"/>
        <v>0</v>
      </c>
      <c r="I293" s="12">
        <f t="shared" si="40"/>
        <v>0</v>
      </c>
      <c r="J293" s="13">
        <f t="shared" si="34"/>
        <v>0</v>
      </c>
    </row>
    <row r="294" spans="1:10" ht="78" customHeight="1" x14ac:dyDescent="0.2">
      <c r="A294" s="9" t="s">
        <v>842</v>
      </c>
      <c r="B294" s="11" t="s">
        <v>843</v>
      </c>
      <c r="C294" s="9" t="s">
        <v>23</v>
      </c>
      <c r="D294" s="9" t="s">
        <v>844</v>
      </c>
      <c r="E294" s="10" t="s">
        <v>25</v>
      </c>
      <c r="F294" s="11">
        <v>1</v>
      </c>
      <c r="G294" s="12">
        <v>0</v>
      </c>
      <c r="H294" s="12">
        <f t="shared" si="39"/>
        <v>0</v>
      </c>
      <c r="I294" s="12">
        <f t="shared" si="40"/>
        <v>0</v>
      </c>
      <c r="J294" s="13">
        <f t="shared" si="34"/>
        <v>0</v>
      </c>
    </row>
    <row r="295" spans="1:10" ht="90.95" customHeight="1" x14ac:dyDescent="0.2">
      <c r="A295" s="9" t="s">
        <v>845</v>
      </c>
      <c r="B295" s="11" t="s">
        <v>846</v>
      </c>
      <c r="C295" s="9" t="s">
        <v>23</v>
      </c>
      <c r="D295" s="9" t="s">
        <v>847</v>
      </c>
      <c r="E295" s="10" t="s">
        <v>25</v>
      </c>
      <c r="F295" s="11">
        <v>2</v>
      </c>
      <c r="G295" s="12">
        <v>0</v>
      </c>
      <c r="H295" s="12">
        <f t="shared" si="39"/>
        <v>0</v>
      </c>
      <c r="I295" s="12">
        <f t="shared" si="40"/>
        <v>0</v>
      </c>
      <c r="J295" s="13">
        <f t="shared" si="34"/>
        <v>0</v>
      </c>
    </row>
    <row r="296" spans="1:10" ht="26.1" customHeight="1" x14ac:dyDescent="0.2">
      <c r="A296" s="9" t="s">
        <v>848</v>
      </c>
      <c r="B296" s="11" t="s">
        <v>849</v>
      </c>
      <c r="C296" s="9" t="s">
        <v>23</v>
      </c>
      <c r="D296" s="9" t="s">
        <v>850</v>
      </c>
      <c r="E296" s="10" t="s">
        <v>25</v>
      </c>
      <c r="F296" s="11">
        <v>2</v>
      </c>
      <c r="G296" s="12">
        <v>0</v>
      </c>
      <c r="H296" s="12">
        <f t="shared" si="39"/>
        <v>0</v>
      </c>
      <c r="I296" s="12">
        <f t="shared" si="40"/>
        <v>0</v>
      </c>
      <c r="J296" s="13">
        <f t="shared" si="34"/>
        <v>0</v>
      </c>
    </row>
    <row r="297" spans="1:10" ht="26.1" customHeight="1" x14ac:dyDescent="0.2">
      <c r="A297" s="9" t="s">
        <v>851</v>
      </c>
      <c r="B297" s="11" t="s">
        <v>852</v>
      </c>
      <c r="C297" s="9" t="s">
        <v>23</v>
      </c>
      <c r="D297" s="9" t="s">
        <v>853</v>
      </c>
      <c r="E297" s="10" t="s">
        <v>25</v>
      </c>
      <c r="F297" s="11">
        <v>2</v>
      </c>
      <c r="G297" s="12">
        <v>0</v>
      </c>
      <c r="H297" s="12">
        <f t="shared" si="39"/>
        <v>0</v>
      </c>
      <c r="I297" s="12">
        <f t="shared" si="40"/>
        <v>0</v>
      </c>
      <c r="J297" s="13">
        <f t="shared" si="34"/>
        <v>0</v>
      </c>
    </row>
    <row r="298" spans="1:10" ht="39" customHeight="1" x14ac:dyDescent="0.2">
      <c r="A298" s="9" t="s">
        <v>854</v>
      </c>
      <c r="B298" s="11" t="s">
        <v>855</v>
      </c>
      <c r="C298" s="9" t="s">
        <v>23</v>
      </c>
      <c r="D298" s="9" t="s">
        <v>856</v>
      </c>
      <c r="E298" s="10" t="s">
        <v>25</v>
      </c>
      <c r="F298" s="11">
        <v>1</v>
      </c>
      <c r="G298" s="12">
        <v>0</v>
      </c>
      <c r="H298" s="12">
        <f t="shared" si="39"/>
        <v>0</v>
      </c>
      <c r="I298" s="12">
        <f t="shared" si="40"/>
        <v>0</v>
      </c>
      <c r="J298" s="13">
        <f t="shared" si="34"/>
        <v>0</v>
      </c>
    </row>
    <row r="299" spans="1:10" ht="26.1" customHeight="1" x14ac:dyDescent="0.2">
      <c r="A299" s="9" t="s">
        <v>857</v>
      </c>
      <c r="B299" s="11" t="s">
        <v>858</v>
      </c>
      <c r="C299" s="9" t="s">
        <v>23</v>
      </c>
      <c r="D299" s="9" t="s">
        <v>859</v>
      </c>
      <c r="E299" s="10" t="s">
        <v>79</v>
      </c>
      <c r="F299" s="11">
        <v>1</v>
      </c>
      <c r="G299" s="12">
        <v>0</v>
      </c>
      <c r="H299" s="12">
        <f t="shared" si="39"/>
        <v>0</v>
      </c>
      <c r="I299" s="12">
        <f t="shared" si="40"/>
        <v>0</v>
      </c>
      <c r="J299" s="13">
        <f t="shared" si="34"/>
        <v>0</v>
      </c>
    </row>
    <row r="300" spans="1:10" ht="24" customHeight="1" x14ac:dyDescent="0.2">
      <c r="A300" s="5" t="s">
        <v>860</v>
      </c>
      <c r="B300" s="5"/>
      <c r="C300" s="5"/>
      <c r="D300" s="5" t="s">
        <v>861</v>
      </c>
      <c r="E300" s="5"/>
      <c r="F300" s="6"/>
      <c r="G300" s="5"/>
      <c r="H300" s="5"/>
      <c r="I300" s="7">
        <v>0</v>
      </c>
      <c r="J300" s="8">
        <f t="shared" si="34"/>
        <v>0</v>
      </c>
    </row>
    <row r="301" spans="1:10" ht="39" customHeight="1" x14ac:dyDescent="0.2">
      <c r="A301" s="14" t="s">
        <v>862</v>
      </c>
      <c r="B301" s="16" t="s">
        <v>863</v>
      </c>
      <c r="C301" s="14" t="s">
        <v>23</v>
      </c>
      <c r="D301" s="14" t="s">
        <v>864</v>
      </c>
      <c r="E301" s="15" t="s">
        <v>25</v>
      </c>
      <c r="F301" s="16">
        <v>1</v>
      </c>
      <c r="G301" s="17">
        <v>0</v>
      </c>
      <c r="H301" s="17">
        <f>TRUNC(G301 * (1 + 24.86 / 100), 2)</f>
        <v>0</v>
      </c>
      <c r="I301" s="17">
        <f>TRUNC(F301 * H301, 2)</f>
        <v>0</v>
      </c>
      <c r="J301" s="18">
        <f t="shared" si="34"/>
        <v>0</v>
      </c>
    </row>
    <row r="302" spans="1:10" ht="78" customHeight="1" x14ac:dyDescent="0.2">
      <c r="A302" s="14" t="s">
        <v>865</v>
      </c>
      <c r="B302" s="16" t="s">
        <v>866</v>
      </c>
      <c r="C302" s="14" t="s">
        <v>23</v>
      </c>
      <c r="D302" s="14" t="s">
        <v>867</v>
      </c>
      <c r="E302" s="15" t="s">
        <v>25</v>
      </c>
      <c r="F302" s="16">
        <v>1</v>
      </c>
      <c r="G302" s="17">
        <v>0</v>
      </c>
      <c r="H302" s="17">
        <f>TRUNC(G302 * (1 + 24.86 / 100), 2)</f>
        <v>0</v>
      </c>
      <c r="I302" s="17">
        <f>TRUNC(F302 * H302, 2)</f>
        <v>0</v>
      </c>
      <c r="J302" s="18">
        <f t="shared" si="34"/>
        <v>0</v>
      </c>
    </row>
    <row r="303" spans="1:10" ht="90.95" customHeight="1" x14ac:dyDescent="0.2">
      <c r="A303" s="14" t="s">
        <v>868</v>
      </c>
      <c r="B303" s="16" t="s">
        <v>869</v>
      </c>
      <c r="C303" s="14" t="s">
        <v>23</v>
      </c>
      <c r="D303" s="14" t="s">
        <v>870</v>
      </c>
      <c r="E303" s="15" t="s">
        <v>25</v>
      </c>
      <c r="F303" s="16">
        <v>1</v>
      </c>
      <c r="G303" s="17">
        <v>0</v>
      </c>
      <c r="H303" s="17">
        <f>TRUNC(G303 * (1 + 24.86 / 100), 2)</f>
        <v>0</v>
      </c>
      <c r="I303" s="17">
        <f>TRUNC(F303 * H303, 2)</f>
        <v>0</v>
      </c>
      <c r="J303" s="18">
        <f t="shared" si="34"/>
        <v>0</v>
      </c>
    </row>
    <row r="304" spans="1:10" ht="24" customHeight="1" x14ac:dyDescent="0.2">
      <c r="A304" s="5" t="s">
        <v>871</v>
      </c>
      <c r="B304" s="5"/>
      <c r="C304" s="5"/>
      <c r="D304" s="5" t="s">
        <v>872</v>
      </c>
      <c r="E304" s="5"/>
      <c r="F304" s="6"/>
      <c r="G304" s="5"/>
      <c r="H304" s="5"/>
      <c r="I304" s="7">
        <v>0</v>
      </c>
      <c r="J304" s="8">
        <f t="shared" si="34"/>
        <v>0</v>
      </c>
    </row>
    <row r="305" spans="1:10" ht="90.95" customHeight="1" x14ac:dyDescent="0.2">
      <c r="A305" s="14" t="s">
        <v>873</v>
      </c>
      <c r="B305" s="16" t="s">
        <v>874</v>
      </c>
      <c r="C305" s="14" t="s">
        <v>23</v>
      </c>
      <c r="D305" s="14" t="s">
        <v>875</v>
      </c>
      <c r="E305" s="15" t="s">
        <v>25</v>
      </c>
      <c r="F305" s="16">
        <v>1</v>
      </c>
      <c r="G305" s="17">
        <v>0</v>
      </c>
      <c r="H305" s="17">
        <f>TRUNC(G305 * (1 + 24.86 / 100), 2)</f>
        <v>0</v>
      </c>
      <c r="I305" s="17">
        <f>TRUNC(F305 * H305, 2)</f>
        <v>0</v>
      </c>
      <c r="J305" s="18">
        <f t="shared" si="34"/>
        <v>0</v>
      </c>
    </row>
    <row r="306" spans="1:10" ht="65.099999999999994" customHeight="1" x14ac:dyDescent="0.2">
      <c r="A306" s="14" t="s">
        <v>876</v>
      </c>
      <c r="B306" s="16" t="s">
        <v>877</v>
      </c>
      <c r="C306" s="14" t="s">
        <v>23</v>
      </c>
      <c r="D306" s="14" t="s">
        <v>878</v>
      </c>
      <c r="E306" s="15" t="s">
        <v>25</v>
      </c>
      <c r="F306" s="16">
        <v>1</v>
      </c>
      <c r="G306" s="17">
        <v>0</v>
      </c>
      <c r="H306" s="17">
        <f>TRUNC(G306 * (1 + 24.86 / 100), 2)</f>
        <v>0</v>
      </c>
      <c r="I306" s="17">
        <f>TRUNC(F306 * H306, 2)</f>
        <v>0</v>
      </c>
      <c r="J306" s="18">
        <f t="shared" si="34"/>
        <v>0</v>
      </c>
    </row>
    <row r="307" spans="1:10" ht="24" customHeight="1" x14ac:dyDescent="0.2">
      <c r="A307" s="5" t="s">
        <v>879</v>
      </c>
      <c r="B307" s="5"/>
      <c r="C307" s="5"/>
      <c r="D307" s="5" t="s">
        <v>880</v>
      </c>
      <c r="E307" s="5"/>
      <c r="F307" s="6"/>
      <c r="G307" s="5"/>
      <c r="H307" s="5"/>
      <c r="I307" s="7">
        <v>0</v>
      </c>
      <c r="J307" s="8">
        <f t="shared" si="34"/>
        <v>0</v>
      </c>
    </row>
    <row r="308" spans="1:10" ht="24" customHeight="1" x14ac:dyDescent="0.2">
      <c r="A308" s="9" t="s">
        <v>881</v>
      </c>
      <c r="B308" s="11" t="s">
        <v>882</v>
      </c>
      <c r="C308" s="9" t="s">
        <v>28</v>
      </c>
      <c r="D308" s="9" t="s">
        <v>883</v>
      </c>
      <c r="E308" s="10" t="s">
        <v>45</v>
      </c>
      <c r="F308" s="11">
        <v>995.54</v>
      </c>
      <c r="G308" s="12">
        <v>0</v>
      </c>
      <c r="H308" s="12">
        <f>TRUNC(G308 * (1 + 24.86 / 100), 2)</f>
        <v>0</v>
      </c>
      <c r="I308" s="12">
        <f>TRUNC(F308 * H308, 2)</f>
        <v>0</v>
      </c>
      <c r="J308" s="13">
        <f t="shared" si="34"/>
        <v>0</v>
      </c>
    </row>
    <row r="309" spans="1:10" x14ac:dyDescent="0.2">
      <c r="A309" s="23"/>
      <c r="B309" s="23"/>
      <c r="C309" s="23"/>
      <c r="D309" s="23"/>
      <c r="E309" s="23"/>
      <c r="F309" s="23"/>
      <c r="G309" s="23"/>
      <c r="H309" s="23"/>
      <c r="I309" s="23"/>
      <c r="J309" s="23"/>
    </row>
    <row r="310" spans="1:10" x14ac:dyDescent="0.2">
      <c r="A310" s="26"/>
      <c r="B310" s="26"/>
      <c r="C310" s="26"/>
      <c r="D310" s="22"/>
      <c r="E310" s="21"/>
      <c r="F310" s="25" t="s">
        <v>884</v>
      </c>
      <c r="G310" s="26"/>
      <c r="H310" s="27">
        <v>0</v>
      </c>
      <c r="I310" s="26"/>
      <c r="J310" s="26"/>
    </row>
    <row r="311" spans="1:10" x14ac:dyDescent="0.2">
      <c r="A311" s="26"/>
      <c r="B311" s="26"/>
      <c r="C311" s="26"/>
      <c r="D311" s="22"/>
      <c r="E311" s="21"/>
      <c r="F311" s="25" t="s">
        <v>885</v>
      </c>
      <c r="G311" s="26"/>
      <c r="H311" s="27">
        <v>0</v>
      </c>
      <c r="I311" s="26"/>
      <c r="J311" s="26"/>
    </row>
    <row r="312" spans="1:10" x14ac:dyDescent="0.2">
      <c r="A312" s="26"/>
      <c r="B312" s="26"/>
      <c r="C312" s="26"/>
      <c r="D312" s="22"/>
      <c r="E312" s="21"/>
      <c r="F312" s="25" t="s">
        <v>886</v>
      </c>
      <c r="G312" s="26"/>
      <c r="H312" s="27">
        <v>0</v>
      </c>
      <c r="I312" s="26"/>
      <c r="J312" s="26"/>
    </row>
    <row r="313" spans="1:10" ht="60" customHeight="1" x14ac:dyDescent="0.2">
      <c r="A313" s="20"/>
      <c r="B313" s="20"/>
      <c r="C313" s="20"/>
      <c r="D313" s="20"/>
      <c r="E313" s="20"/>
      <c r="F313" s="20"/>
      <c r="G313" s="20"/>
      <c r="H313" s="20"/>
      <c r="I313" s="20"/>
      <c r="J313" s="20"/>
    </row>
    <row r="314" spans="1:10" ht="69.95" customHeight="1" x14ac:dyDescent="0.2">
      <c r="A314" s="28"/>
      <c r="B314" s="29"/>
      <c r="C314" s="29"/>
      <c r="D314" s="29"/>
      <c r="E314" s="29"/>
      <c r="F314" s="29"/>
      <c r="G314" s="29"/>
      <c r="H314" s="29"/>
      <c r="I314" s="29"/>
      <c r="J314" s="29"/>
    </row>
  </sheetData>
  <mergeCells count="17">
    <mergeCell ref="A312:C312"/>
    <mergeCell ref="F312:G312"/>
    <mergeCell ref="H312:J312"/>
    <mergeCell ref="A314:J314"/>
    <mergeCell ref="A3:J3"/>
    <mergeCell ref="A310:C310"/>
    <mergeCell ref="F310:G310"/>
    <mergeCell ref="H310:J310"/>
    <mergeCell ref="A311:C311"/>
    <mergeCell ref="F311:G311"/>
    <mergeCell ref="H311:J311"/>
    <mergeCell ref="E1:F1"/>
    <mergeCell ref="G1:H1"/>
    <mergeCell ref="I1:J1"/>
    <mergeCell ref="E2:F2"/>
    <mergeCell ref="G2:H2"/>
    <mergeCell ref="I2:J2"/>
  </mergeCells>
  <pageMargins left="0.5" right="0.5" top="1" bottom="1" header="0.5" footer="0.5"/>
  <pageSetup paperSize="9" fitToHeight="0" orientation="landscape"/>
  <headerFooter>
    <oddHeader>&amp;L &amp;C &amp;R</oddHeader>
    <oddFooter>&amp;L &amp;C &amp;R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7eb367-198c-46dc-ada1-4c51bf30dfa8">
      <Terms xmlns="http://schemas.microsoft.com/office/infopath/2007/PartnerControls"/>
    </lcf76f155ced4ddcb4097134ff3c332f>
    <_Flow_SignoffStatus xmlns="557eb367-198c-46dc-ada1-4c51bf30dfa8" xsi:nil="true"/>
    <TaxCatchAll xmlns="f9a71158-161a-4975-9085-a23cdc7314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5FF790D3F6E048994438A7A33CCFE3" ma:contentTypeVersion="20" ma:contentTypeDescription="Crie um novo documento." ma:contentTypeScope="" ma:versionID="84a03000b9a330583475ed4548334c08">
  <xsd:schema xmlns:xsd="http://www.w3.org/2001/XMLSchema" xmlns:xs="http://www.w3.org/2001/XMLSchema" xmlns:p="http://schemas.microsoft.com/office/2006/metadata/properties" xmlns:ns2="f9a71158-161a-4975-9085-a23cdc7314d1" xmlns:ns3="557eb367-198c-46dc-ada1-4c51bf30dfa8" targetNamespace="http://schemas.microsoft.com/office/2006/metadata/properties" ma:root="true" ma:fieldsID="0ac1bcc6944c17766a32faf74f76d2df" ns2:_="" ns3:_="">
    <xsd:import namespace="f9a71158-161a-4975-9085-a23cdc7314d1"/>
    <xsd:import namespace="557eb367-198c-46dc-ada1-4c51bf30df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71158-161a-4975-9085-a23cdc7314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ed5bb26-a870-4c84-9cf1-8a50c1ece52a}" ma:internalName="TaxCatchAll" ma:showField="CatchAllData" ma:web="f9a71158-161a-4975-9085-a23cdc7314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eb367-198c-46dc-ada1-4c51bf30df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f70ce466-3e83-418a-96db-05d717015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013BA2-C55C-4A85-95E2-2239D74BF7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DE927C-7CF3-4C28-A74B-0A45997655B0}">
  <ds:schemaRefs>
    <ds:schemaRef ds:uri="http://schemas.microsoft.com/office/2006/metadata/properties"/>
    <ds:schemaRef ds:uri="http://schemas.microsoft.com/office/infopath/2007/PartnerControls"/>
    <ds:schemaRef ds:uri="557eb367-198c-46dc-ada1-4c51bf30dfa8"/>
    <ds:schemaRef ds:uri="f9a71158-161a-4975-9085-a23cdc7314d1"/>
  </ds:schemaRefs>
</ds:datastoreItem>
</file>

<file path=customXml/itemProps3.xml><?xml version="1.0" encoding="utf-8"?>
<ds:datastoreItem xmlns:ds="http://schemas.openxmlformats.org/officeDocument/2006/customXml" ds:itemID="{1184250D-BCCC-481E-9151-C0E8C52B30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a71158-161a-4975-9085-a23cdc7314d1"/>
    <ds:schemaRef ds:uri="557eb367-198c-46dc-ada1-4c51bf30d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Sintético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Karla Luziara L M Oliveira - 7755</cp:lastModifiedBy>
  <cp:revision>0</cp:revision>
  <dcterms:created xsi:type="dcterms:W3CDTF">2025-08-21T16:15:08Z</dcterms:created>
  <dcterms:modified xsi:type="dcterms:W3CDTF">2025-11-19T18:23:59Z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0x0101002B5FF790D3F6E048994438A7A33CCFE3</vt:lpwstr>
  </property>
  <property fmtid="{D5CDD505-2E9C-101B-9397-08002B2CF9AE}" pid="3" name="MediaServiceImageTags">
    <vt:lpwstr/>
  </property>
</Properties>
</file>