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SC\LICITAÇÕES 2024\CONVITES\CONVITE 08-2024\"/>
    </mc:Choice>
  </mc:AlternateContent>
  <xr:revisionPtr revIDLastSave="0" documentId="8_{9CBE7F67-378C-49FB-A653-CA6EA3E4E7A1}" xr6:coauthVersionLast="47" xr6:coauthVersionMax="47" xr10:uidLastSave="{00000000-0000-0000-0000-000000000000}"/>
  <bookViews>
    <workbookView xWindow="31470" yWindow="1935" windowWidth="21600" windowHeight="11295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I78" i="1" s="1"/>
  <c r="J78" i="1" s="1"/>
  <c r="J77" i="1"/>
  <c r="H76" i="1"/>
  <c r="I76" i="1" s="1"/>
  <c r="J76" i="1" s="1"/>
  <c r="J75" i="1"/>
  <c r="H74" i="1"/>
  <c r="I74" i="1" s="1"/>
  <c r="J74" i="1" s="1"/>
  <c r="H73" i="1"/>
  <c r="I73" i="1" s="1"/>
  <c r="J73" i="1" s="1"/>
  <c r="J72" i="1"/>
  <c r="H71" i="1"/>
  <c r="I71" i="1" s="1"/>
  <c r="J71" i="1" s="1"/>
  <c r="H70" i="1"/>
  <c r="I70" i="1" s="1"/>
  <c r="J70" i="1" s="1"/>
  <c r="H69" i="1"/>
  <c r="I69" i="1" s="1"/>
  <c r="J69" i="1" s="1"/>
  <c r="J68" i="1"/>
  <c r="H67" i="1"/>
  <c r="I67" i="1" s="1"/>
  <c r="J67" i="1" s="1"/>
  <c r="H66" i="1"/>
  <c r="I66" i="1" s="1"/>
  <c r="J66" i="1" s="1"/>
  <c r="H65" i="1"/>
  <c r="I65" i="1" s="1"/>
  <c r="J65" i="1" s="1"/>
  <c r="H64" i="1"/>
  <c r="I64" i="1" s="1"/>
  <c r="J64" i="1" s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H59" i="1"/>
  <c r="I59" i="1" s="1"/>
  <c r="J59" i="1" s="1"/>
  <c r="H58" i="1"/>
  <c r="I58" i="1" s="1"/>
  <c r="J58" i="1" s="1"/>
  <c r="H57" i="1"/>
  <c r="I57" i="1" s="1"/>
  <c r="J57" i="1" s="1"/>
  <c r="H56" i="1"/>
  <c r="I56" i="1" s="1"/>
  <c r="J56" i="1" s="1"/>
  <c r="J55" i="1"/>
  <c r="H54" i="1"/>
  <c r="I54" i="1" s="1"/>
  <c r="J54" i="1" s="1"/>
  <c r="H53" i="1"/>
  <c r="I53" i="1" s="1"/>
  <c r="J53" i="1" s="1"/>
  <c r="H52" i="1"/>
  <c r="I52" i="1" s="1"/>
  <c r="J52" i="1" s="1"/>
  <c r="H51" i="1"/>
  <c r="I51" i="1" s="1"/>
  <c r="J51" i="1" s="1"/>
  <c r="H50" i="1"/>
  <c r="I50" i="1" s="1"/>
  <c r="J50" i="1" s="1"/>
  <c r="H49" i="1"/>
  <c r="I49" i="1" s="1"/>
  <c r="J49" i="1" s="1"/>
  <c r="H48" i="1"/>
  <c r="I48" i="1" s="1"/>
  <c r="J48" i="1" s="1"/>
  <c r="H47" i="1"/>
  <c r="I47" i="1" s="1"/>
  <c r="J47" i="1" s="1"/>
  <c r="H46" i="1"/>
  <c r="I46" i="1" s="1"/>
  <c r="J46" i="1" s="1"/>
  <c r="H45" i="1"/>
  <c r="I45" i="1" s="1"/>
  <c r="J45" i="1" s="1"/>
  <c r="H44" i="1"/>
  <c r="I44" i="1" s="1"/>
  <c r="J44" i="1" s="1"/>
  <c r="J43" i="1"/>
  <c r="H42" i="1"/>
  <c r="I42" i="1" s="1"/>
  <c r="J42" i="1" s="1"/>
  <c r="H41" i="1"/>
  <c r="I41" i="1" s="1"/>
  <c r="J41" i="1" s="1"/>
  <c r="H40" i="1"/>
  <c r="I40" i="1" s="1"/>
  <c r="J40" i="1" s="1"/>
  <c r="H39" i="1"/>
  <c r="I39" i="1" s="1"/>
  <c r="J39" i="1" s="1"/>
  <c r="J38" i="1"/>
  <c r="H37" i="1"/>
  <c r="I37" i="1" s="1"/>
  <c r="J37" i="1" s="1"/>
  <c r="J36" i="1"/>
  <c r="J35" i="1"/>
  <c r="H34" i="1"/>
  <c r="I34" i="1" s="1"/>
  <c r="J34" i="1" s="1"/>
  <c r="H33" i="1"/>
  <c r="I33" i="1" s="1"/>
  <c r="J33" i="1" s="1"/>
  <c r="H32" i="1"/>
  <c r="I32" i="1" s="1"/>
  <c r="J32" i="1" s="1"/>
  <c r="J31" i="1"/>
  <c r="H30" i="1"/>
  <c r="I30" i="1" s="1"/>
  <c r="J30" i="1" s="1"/>
  <c r="H29" i="1"/>
  <c r="I29" i="1" s="1"/>
  <c r="J29" i="1" s="1"/>
  <c r="H28" i="1"/>
  <c r="I28" i="1" s="1"/>
  <c r="J28" i="1" s="1"/>
  <c r="J27" i="1"/>
  <c r="H26" i="1"/>
  <c r="I26" i="1" s="1"/>
  <c r="J26" i="1" s="1"/>
  <c r="H25" i="1"/>
  <c r="I25" i="1" s="1"/>
  <c r="J25" i="1" s="1"/>
  <c r="J24" i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J18" i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H11" i="1"/>
  <c r="I11" i="1" s="1"/>
  <c r="J11" i="1" s="1"/>
  <c r="J10" i="1"/>
  <c r="H9" i="1"/>
  <c r="I9" i="1" s="1"/>
  <c r="J9" i="1" s="1"/>
  <c r="H8" i="1"/>
  <c r="I8" i="1" s="1"/>
  <c r="J8" i="1" s="1"/>
  <c r="H7" i="1"/>
  <c r="I7" i="1" s="1"/>
  <c r="J7" i="1" s="1"/>
  <c r="H6" i="1"/>
  <c r="I6" i="1" s="1"/>
  <c r="J6" i="1" s="1"/>
  <c r="J5" i="1"/>
</calcChain>
</file>

<file path=xl/sharedStrings.xml><?xml version="1.0" encoding="utf-8"?>
<sst xmlns="http://schemas.openxmlformats.org/spreadsheetml/2006/main" count="352" uniqueCount="246">
  <si>
    <t>Obra</t>
  </si>
  <si>
    <t>Bancos</t>
  </si>
  <si>
    <t>B.D.I.</t>
  </si>
  <si>
    <t>Encargos Sociais</t>
  </si>
  <si>
    <t>AR CONDICIONADO 913 SUL</t>
  </si>
  <si>
    <t xml:space="preserve">SINAPI - 02/2024 - Distrito Federal
SBC - 03/2024 - Distrito Federal
ORSE - 02/2024 - Sergipe
</t>
  </si>
  <si>
    <t>24,86%</t>
  </si>
  <si>
    <t>Não Desonerado: embutido nos preços unitário dos insumos de mão de obra, de acordo com as bases.</t>
  </si>
  <si>
    <t xml:space="preserve"> 1 </t>
  </si>
  <si>
    <t>SERVIÇOS ADMINISTRATIVOS</t>
  </si>
  <si>
    <t xml:space="preserve"> 1.1 </t>
  </si>
  <si>
    <t xml:space="preserve"> 00000161 </t>
  </si>
  <si>
    <t>Próprio</t>
  </si>
  <si>
    <t>A R T - ANOTAÇÃO DE RESPONSABILIDADE TÉCNICA</t>
  </si>
  <si>
    <t>UN</t>
  </si>
  <si>
    <t xml:space="preserve"> 1.2 </t>
  </si>
  <si>
    <t xml:space="preserve"> 93572 </t>
  </si>
  <si>
    <t>SINAPI</t>
  </si>
  <si>
    <t>ENCARREGADO GERAL DE OBRAS COM ENCARGOS COMPLEMENTARES</t>
  </si>
  <si>
    <t>MES</t>
  </si>
  <si>
    <t xml:space="preserve"> 1.3 </t>
  </si>
  <si>
    <t xml:space="preserve"> 100309 </t>
  </si>
  <si>
    <t>TÉCNICO EM SEGURANÇA DO TRABALHO COM ENCARGOS COMPLEMENTARES</t>
  </si>
  <si>
    <t>H</t>
  </si>
  <si>
    <t xml:space="preserve"> 1.4 </t>
  </si>
  <si>
    <t xml:space="preserve"> 90777 </t>
  </si>
  <si>
    <t>ENGENHEIRO CIVIL DE OBRA JUNIOR COM ENCARGOS COMPLEMENTARES</t>
  </si>
  <si>
    <t xml:space="preserve"> 2 </t>
  </si>
  <si>
    <t>SERVIÇOS PRELIMINARES E SEGURANÇA DO TRABALHO</t>
  </si>
  <si>
    <t xml:space="preserve"> 2.1 </t>
  </si>
  <si>
    <t xml:space="preserve"> 00004813 </t>
  </si>
  <si>
    <t>PLACA DE OBRA (PARA CONSTRUCAO CIVIL) EM CHAPA GALVANIZADA *N. 22*, ADESIVADA, DE *2,4 X 1,2* M (SEM POSTES PARA FIXACAO)</t>
  </si>
  <si>
    <t>m²</t>
  </si>
  <si>
    <t xml:space="preserve"> 2.2 </t>
  </si>
  <si>
    <t xml:space="preserve"> 98458 </t>
  </si>
  <si>
    <t>TAPUME COM COMPENSADO DE MADEIRA. AF_05/2018</t>
  </si>
  <si>
    <t xml:space="preserve"> 2.3 </t>
  </si>
  <si>
    <t xml:space="preserve"> 73847/003 </t>
  </si>
  <si>
    <t>ALUGUEL CONTAINER/SANIT C/2 VASOS/1 LAVAT/1 MIC/4 CHUV LARG=          2,20M COMPR=6,20M ALT=2,50M CHAPA ACO C/NERV TRAPEZ FORRO C/          ISOLAM TERMO/ACUSTICO CHASSIS REFORC PISO COMPENS NAVAL INCL          INST ELETR/HIDR EXCL TRANSP/CARGA/DESCARG</t>
  </si>
  <si>
    <t xml:space="preserve"> 2.4 </t>
  </si>
  <si>
    <t xml:space="preserve"> 00000200 </t>
  </si>
  <si>
    <t>TRANSPORTE CARGA E DESCARGA DE CONTAINER (ESCRITÓRIO/VESTIÁRIO)</t>
  </si>
  <si>
    <t xml:space="preserve"> 2.5 </t>
  </si>
  <si>
    <t xml:space="preserve"> 00010527 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</si>
  <si>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</si>
  <si>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</si>
  <si>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 xml:space="preserve"> 2.6 </t>
  </si>
  <si>
    <t xml:space="preserve"> 97064 </t>
  </si>
  <si>
    <t>MONTAGEM E DESMONTAGEM DE ANDAIME TUBULAR TIPO TORRE (EXCLUSIVE ANDAIME E LIMPEZA). AF_11/2017</t>
  </si>
  <si>
    <t>M</t>
  </si>
  <si>
    <t xml:space="preserve"> 2.7 </t>
  </si>
  <si>
    <t xml:space="preserve"> 00000047 </t>
  </si>
  <si>
    <t>CONJUNTO DE EQUIPAMENTO DE PROTEÇÃO INDIVIDUAL - EPI</t>
  </si>
  <si>
    <t>UND</t>
  </si>
  <si>
    <t xml:space="preserve"> 3 </t>
  </si>
  <si>
    <t>SERVIÇO DE DEMOLIÇÕE E REMOÇÕES</t>
  </si>
  <si>
    <t xml:space="preserve"> 3.1 </t>
  </si>
  <si>
    <t xml:space="preserve"> 97622 </t>
  </si>
  <si>
    <t>DEMOLIÇÃO DE ALVENARIA DE BLOCO FURADO, DE FORMA MANUAL, SEM REAPROVEITAMENTO. AF_12/2017</t>
  </si>
  <si>
    <t>m³</t>
  </si>
  <si>
    <t xml:space="preserve"> 3.2 </t>
  </si>
  <si>
    <t xml:space="preserve"> 97640 </t>
  </si>
  <si>
    <t>REMOÇÃO DE FORROS DE DRYWALL, PVC E FIBROMINERAL, DE FORMA MANUAL, SEM REAPROVEITAMENTO. AF_09/2023</t>
  </si>
  <si>
    <t xml:space="preserve"> 3.3 </t>
  </si>
  <si>
    <t xml:space="preserve"> 97634 </t>
  </si>
  <si>
    <t>DEMOLIÇÃO DE REVESTIMENTO CERÂMICO, DE FORMA MECANIZADA COM MARTELETE, SEM REAPROVEITAMENTO. (PISO)</t>
  </si>
  <si>
    <t xml:space="preserve"> 3.4 </t>
  </si>
  <si>
    <t xml:space="preserve"> 022711 </t>
  </si>
  <si>
    <t>SBC</t>
  </si>
  <si>
    <t>RETIRADA DE PORTAS</t>
  </si>
  <si>
    <t xml:space="preserve"> 3.5 </t>
  </si>
  <si>
    <t xml:space="preserve"> 00000282 </t>
  </si>
  <si>
    <t>LOCAÇÃO DE CAÇAMBA DE ENTULHO (5M3)</t>
  </si>
  <si>
    <t xml:space="preserve"> 4 </t>
  </si>
  <si>
    <t>PAREDES E PAINÉIS</t>
  </si>
  <si>
    <t xml:space="preserve"> 4.1 </t>
  </si>
  <si>
    <t xml:space="preserve"> 103332 </t>
  </si>
  <si>
    <t>ALVENARIA DE VEDAÇÃO DE BLOCOS CERÂMICOS FURADOS NA HORIZONTAL DE 9X14X19 CM (ESPESSURA 9 CM) E ARGAMASSA DE ASSENTAMENTO COM PREPARO EM BETONEIRA. AF_12/2021</t>
  </si>
  <si>
    <t xml:space="preserve"> 4.2 </t>
  </si>
  <si>
    <t xml:space="preserve"> 00000178 </t>
  </si>
  <si>
    <t>PAREDE EM DRYWALL COMPOSTO POR PLACAS DE GESSO ACARTONADO BRANCO (ST), ESPESSURA 12,5 MM, COM DUAS FACES SIMPLES. FIXADA À ESTRUTURA DE AÇO GALVANIZADO COM MONTANTES E GUIAS DE 70 MM. COM TRATAMENTO ACÚSTICO DE FELTRO DE LÃ DE ROCHA, COM UMA FACE REVESTIDA COM PAPEL ALUMINIZADO, EM ROLO, COM DENSIDADE DE 32 KG/M³, ESPESSURA 50MM.</t>
  </si>
  <si>
    <t xml:space="preserve"> 5 </t>
  </si>
  <si>
    <t>PISOS</t>
  </si>
  <si>
    <t xml:space="preserve"> 5.1 </t>
  </si>
  <si>
    <t xml:space="preserve"> 88478 </t>
  </si>
  <si>
    <t>CONTRAPISO COM ARGAMASSA AUTONIVELANTE, APLICADO SOBRE LAJE, ADERIDO, ESPESSURA 4CM. AF_07/2021</t>
  </si>
  <si>
    <t xml:space="preserve"> 5.2 </t>
  </si>
  <si>
    <t xml:space="preserve"> 170205 </t>
  </si>
  <si>
    <t>CONTRAPISO EM CONCRETO MAGRO TRACO 1:3:5 5CM (BASE EVAPORADORAS / CONDENSADORAS)</t>
  </si>
  <si>
    <t xml:space="preserve"> 5.3 </t>
  </si>
  <si>
    <t xml:space="preserve"> 203033 </t>
  </si>
  <si>
    <t>AMORTECEDOR DE VIBRACAO (CALCO) BORRACHA/NEOPRENE, G 1500KG VIBRA STOP</t>
  </si>
  <si>
    <t xml:space="preserve"> 6 </t>
  </si>
  <si>
    <t>REVESTIMENTOS DE PAREDES</t>
  </si>
  <si>
    <t xml:space="preserve"> 6.1 </t>
  </si>
  <si>
    <t xml:space="preserve"> 87878 </t>
  </si>
  <si>
    <t>CHAPISCO APLICADO EM ALVENARIAS E ESTRUTURAS DE CONCRETO INTERNAS, COM COLHER DE PEDREIRO.  ARGAMASSA TRAÇO 1:3 COM PREPARO MANUAL.</t>
  </si>
  <si>
    <t xml:space="preserve"> 6.2 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</si>
  <si>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</si>
  <si>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</t>
  </si>
  <si>
    <t xml:space="preserve"> 6.3 </t>
  </si>
  <si>
    <t xml:space="preserve"> 00000479 </t>
  </si>
  <si>
    <t>REVESTIMETO ACÚSTICO EM PAREDE COM ESPUMA ACÚSTICA</t>
  </si>
  <si>
    <t>M²</t>
  </si>
  <si>
    <t xml:space="preserve"> 7 </t>
  </si>
  <si>
    <t>INSTALAÇÕES HIDROSSANITÁRIAS</t>
  </si>
  <si>
    <t xml:space="preserve"> 7.1 </t>
  </si>
  <si>
    <t>ÁGUA FRIA</t>
  </si>
  <si>
    <t xml:space="preserve"> 7.1.1 </t>
  </si>
  <si>
    <t xml:space="preserve"> 023219 </t>
  </si>
  <si>
    <t>PONTO DE AGUA FRIA EM TUBO PVC SOLDÁVEL 25 MM</t>
  </si>
  <si>
    <t xml:space="preserve"> 7.2 </t>
  </si>
  <si>
    <t>ESGOTO</t>
  </si>
  <si>
    <t xml:space="preserve"> 7.2.1 </t>
  </si>
  <si>
    <t xml:space="preserve"> 104679 </t>
  </si>
  <si>
    <t>INSTALAÇÃO DE RALO EM PVC 150X150MM</t>
  </si>
  <si>
    <t xml:space="preserve"> 7.2.2 </t>
  </si>
  <si>
    <t xml:space="preserve"> 104316 </t>
  </si>
  <si>
    <t>TUBO, PVC, SOLDÁVEL, DN 32 MM, INSTALADO EM DRENO DE AR CONDICIONADO - FORNECIMENTO E INSTALAÇÃO. AF_08/2022</t>
  </si>
  <si>
    <t xml:space="preserve"> 7.2.3 </t>
  </si>
  <si>
    <t>CONJUNTO DE PONTOS DE COLETA DE RALO PARA CASA DE MÁQUINA (RAMAL DE ESGOTO SANITÁRIO), EM PVC SÉRIE NORMAL, COM  TUBOS, CONEXÕES, RALOS, CAIXAS SIFONADAS, CORTES E FIXAÇÕES EM PRÉDIO.</t>
  </si>
  <si>
    <t xml:space="preserve"> 7.2.4 </t>
  </si>
  <si>
    <t xml:space="preserve"> 11361 </t>
  </si>
  <si>
    <t>ORSE</t>
  </si>
  <si>
    <t>SERVIÇO DE FURO EM LAJE DE CONCRETO ARMADO</t>
  </si>
  <si>
    <t>un</t>
  </si>
  <si>
    <t xml:space="preserve"> 8 </t>
  </si>
  <si>
    <t>INSTALAÇÃO ELÉTRICA</t>
  </si>
  <si>
    <t xml:space="preserve"> 8.1 </t>
  </si>
  <si>
    <t xml:space="preserve"> 91855 </t>
  </si>
  <si>
    <t>ELETRODUTO FLEXÍVEL CORRUGADO REFORÇADO, PVC, DN 25 MM (3/4"), PARA CIRCUITOS TERMINAIS, INSTALADO EM PAREDE - FORNECIMENTO E INSTALAÇÃO. AF_03/2023</t>
  </si>
  <si>
    <t xml:space="preserve"> 8.2 </t>
  </si>
  <si>
    <t xml:space="preserve"> 91863 </t>
  </si>
  <si>
    <t>ELETRODUTO RÍGIDO ROSCÁVEL, PVC, DN 25 MM (3/4"), PARA CIRCUITOS TERMINAIS, INSTALADO EM FORRO - FORNECIMENTO E INSTALAÇÃO. AF_03/2023</t>
  </si>
  <si>
    <t xml:space="preserve"> 8.3 </t>
  </si>
  <si>
    <t xml:space="preserve"> 91872 </t>
  </si>
  <si>
    <t>ELETRODUTO RÍGIDO ROSCÁVEL, PVC, DN 32 MM (1"), PARA CIRCUITOS TERMINAIS, INSTALADO EM PAREDE - FORNECIMENTO E INSTALAÇÃO. AF_03/2023</t>
  </si>
  <si>
    <t xml:space="preserve"> 8.4 </t>
  </si>
  <si>
    <t xml:space="preserve"> 96563 </t>
  </si>
  <si>
    <t>SUPORTE PARA ELETROCALHA LISA OU PERFURADA EM AÇO GALVANIZADO, LARGURA 800 MM, EM PERFILADO COM COMPRIMENTO DE 85 CM FIXADO EM LAJE, POR METRO DE ELETROCALHA FIXADA. AF_09/2023</t>
  </si>
  <si>
    <t xml:space="preserve"> 8.5 </t>
  </si>
  <si>
    <t xml:space="preserve"> 060129 </t>
  </si>
  <si>
    <t>ELETROCALHA LISA TIPO ""U"" 200X50MM CHAPA 18 PRE-GALVANIZADA</t>
  </si>
  <si>
    <t xml:space="preserve"> 8.6 </t>
  </si>
  <si>
    <t xml:space="preserve"> 91926 </t>
  </si>
  <si>
    <t>CABO DE COBRE FLEXÍVEL ISOLADO, 2,5 MM², ANTI-CHAMA 450/750 V, PARA CIRCUITOS TERMINAIS - FORNECIMENTO E INSTALAÇÃO. AF_12/2015</t>
  </si>
  <si>
    <t xml:space="preserve"> 8.7 </t>
  </si>
  <si>
    <t xml:space="preserve"> 91931 </t>
  </si>
  <si>
    <t>CABO DE COBRE FLEXÍVEL ISOLADO, 6 MM², ANTI-CHAMA 0,6/1,0 KV, PARA CIRCUITOS TERMINAIS - FORNECIMENTO E INSTALAÇÃO. AF_03/2023</t>
  </si>
  <si>
    <t xml:space="preserve"> 8.8 </t>
  </si>
  <si>
    <t xml:space="preserve"> 101562 </t>
  </si>
  <si>
    <t>CABO DE COBRE FLEXÍVEL ISOLADO, 25 MM², 0,6/1,0 KV, PARA REDE AÉREA DE DISTRIBUIÇÃO DE ENERGIA ELÉTRICA DE BAIXA TENSÃO - FORNECIMENTO E INSTALAÇÃO. AF_07/2020</t>
  </si>
  <si>
    <t xml:space="preserve"> 8.9 </t>
  </si>
  <si>
    <t xml:space="preserve"> 92000 </t>
  </si>
  <si>
    <t>TOMADA BAIXA DE EMBUTIR (1 MÓDULO), 2P+T 10 A, INCLUINDO SUPORTE E PLACA - FORNECIMENTO E INSTALAÇÃO. AF_03/2023</t>
  </si>
  <si>
    <t xml:space="preserve"> 8.10 </t>
  </si>
  <si>
    <t xml:space="preserve"> 00000486 </t>
  </si>
  <si>
    <t>SERVIÇO DE RETIRADA E INSTALAÇÃO DE QUADRO ELÉTRICO</t>
  </si>
  <si>
    <t xml:space="preserve"> 8.11 </t>
  </si>
  <si>
    <t xml:space="preserve"> 070915 </t>
  </si>
  <si>
    <t>QUADRO ELÉTRICO PARA AR-CONDICIONADO</t>
  </si>
  <si>
    <t xml:space="preserve"> 9 </t>
  </si>
  <si>
    <t>INSTALAÇÃO DE SISTEMA DE CLIMATIZAÇÃO</t>
  </si>
  <si>
    <t xml:space="preserve"> 9.1 </t>
  </si>
  <si>
    <t xml:space="preserve"> 00000476 </t>
  </si>
  <si>
    <t>DUTO RETANGULAR EM MPU - FORNECIMENTO E INSTALAÇÃO, INCLUSO FABRICAÇÃO.</t>
  </si>
  <si>
    <t xml:space="preserve"> 9.2 </t>
  </si>
  <si>
    <t xml:space="preserve"> 070949 </t>
  </si>
  <si>
    <t>LINHA FRIGORIGENA C/ ISOLAM+FIXACOES 11/8"" E 5/8</t>
  </si>
  <si>
    <t xml:space="preserve"> 9.3 </t>
  </si>
  <si>
    <t xml:space="preserve"> 00000469 </t>
  </si>
  <si>
    <t>DIFUSOR DE ALTA INDUÇÃO COM REGISTRO EM ALUMÍNIO. TAMANHO 4, FABRICANTE: TROX OU EQUIVALENTE TÉCNICO</t>
  </si>
  <si>
    <t xml:space="preserve"> 9.4 </t>
  </si>
  <si>
    <t xml:space="preserve"> 00000470 </t>
  </si>
  <si>
    <t>GRELHA DE RETORNO COM ALETAS HORIZONTAIS FIXAS EM PERFIL DE ALUMÍNIO EXTRUDADO, ANODIZADOS, NA COR NATURAL, MOD.: AR-AG, TAM.: 525x425 m, FAB.: TROX OU EQUIV. TÉC.</t>
  </si>
  <si>
    <t xml:space="preserve"> 9.5 </t>
  </si>
  <si>
    <t xml:space="preserve"> 00000475 </t>
  </si>
  <si>
    <t>VENEZIANA DE ACABAMENTO EXTERNO EM ALUMÍNIO EXTRUDADO, COM TELA DE PROTETORA DE PLÁSTICO, TAM.: 397x297mm, MOD.: AWK, FAB.: TROX OU EQUIVALENTE TÉCNICO.</t>
  </si>
  <si>
    <t xml:space="preserve"> 9.6 </t>
  </si>
  <si>
    <t xml:space="preserve"> 00000474 </t>
  </si>
  <si>
    <t>TOMADA DE AR EXTERNO EM ALUMÍNIO EXTRUDADO, ANODIZADO NA COR NATURAL, TELA DE PROTEÇÃO E REGISTRO, MOD.: VDF-711, TAM.: 297x197 mm, FAB.: TROX OU EQUIV. TÉC</t>
  </si>
  <si>
    <t xml:space="preserve"> 9.7 </t>
  </si>
  <si>
    <t xml:space="preserve"> 00000471 </t>
  </si>
  <si>
    <t>DAMPER SOBRE PRESSÃO, FLUXO LEVE ATÉ 8 m/s, LÂMINAS EM CHAPA DE ALUMÍNIO PERFILADO, MOD.: KUL, TAM.: 1024 x 315 mm, FAB.: TROX OU EQUIVALENTE TÉC.</t>
  </si>
  <si>
    <t xml:space="preserve"> 9.8 </t>
  </si>
  <si>
    <t xml:space="preserve"> 00000473 </t>
  </si>
  <si>
    <t>REGISTRO CONTROLADOR DE VAZÃO MOD.: RL TAM:800x405 mm FAB.: TROX OU EQUIVALENTE TÉCNICO</t>
  </si>
  <si>
    <t xml:space="preserve"> 9.9 </t>
  </si>
  <si>
    <t xml:space="preserve"> 00000472 </t>
  </si>
  <si>
    <t>UNIDADE EVAPORADORA E CONDENSADORA "TIPO SPLITÃO" CONTENDO FILTROS, VÁLVULAS, CONTROLE E ACESSÓRIOS - 15 TR MODELO: 40MXA15236VH; FABRICANTE: CARRIER OU EQUIVALENTE TÉCNICO</t>
  </si>
  <si>
    <t xml:space="preserve"> 9.10 </t>
  </si>
  <si>
    <t xml:space="preserve"> 00000485 </t>
  </si>
  <si>
    <t>PORTA DE INSPEÇÃO PARA CHAPA DE DUTO, TAMANHO.: 300 x 15 mm, FAB.: TROX OU EQUIVALENTE TÉC.</t>
  </si>
  <si>
    <t xml:space="preserve"> 9.11 </t>
  </si>
  <si>
    <t xml:space="preserve"> 070437 </t>
  </si>
  <si>
    <t>CORTINA DE AR 1,20M COM CONTROLE REMOTO VIX ONE</t>
  </si>
  <si>
    <t xml:space="preserve"> 9.12 </t>
  </si>
  <si>
    <t xml:space="preserve"> 00000493 </t>
  </si>
  <si>
    <t>DISPOSITIVO DE PURIFICAÇÃO DE AR COM TECNOLOGIA DE IONIZAÇÃO RÁDIO CATALÍTICA E LUZ UV. MODELO: LUZ UV-C. FABRICANTE ECOQUEST OU EQUIVALENTE TÉCNICO.</t>
  </si>
  <si>
    <t xml:space="preserve"> 10 </t>
  </si>
  <si>
    <t>METAIS</t>
  </si>
  <si>
    <t xml:space="preserve"> 10.1 </t>
  </si>
  <si>
    <t xml:space="preserve"> 86914 </t>
  </si>
  <si>
    <t>TORNEIRA CROMADA 1/2 OU 3/4 PARA TANQUE, PADRÃO MÉDIO - FORNECIMENTO E INSTALAÇÃO. AF_01/2020</t>
  </si>
  <si>
    <t xml:space="preserve"> 10.2 </t>
  </si>
  <si>
    <t xml:space="preserve"> 89987 </t>
  </si>
  <si>
    <t>REGISTRO DE GAVETA BRUTO, LATÃO, ROSCÁVEL, 3/4", COM ACABAMENTO E CANOPLA CROMADOS - FORNECIMENTO E INSTALAÇÃO. AF_08/2021</t>
  </si>
  <si>
    <t xml:space="preserve"> 10.3 </t>
  </si>
  <si>
    <t xml:space="preserve"> 077208 </t>
  </si>
  <si>
    <t>RALO 15cm METAL CROMADO COM CAIXILHO COM FECHO GIRATORIO QUADRADO COMPLETO</t>
  </si>
  <si>
    <t xml:space="preserve"> 11 </t>
  </si>
  <si>
    <t>PINTURA</t>
  </si>
  <si>
    <t xml:space="preserve"> 11.1 </t>
  </si>
  <si>
    <t xml:space="preserve"> 88497 </t>
  </si>
  <si>
    <t>APLICAÇÃO E LIXAMENTO DE MASSA LÁTEX EM PAREDES, DUAS DEMÃOS. AF_06/2014</t>
  </si>
  <si>
    <t xml:space="preserve"> 11.2 </t>
  </si>
  <si>
    <t xml:space="preserve"> 88489 </t>
  </si>
  <si>
    <t>APLICAÇÃO MANUAL DE PINTURA COM TINTA LÁTEX ACRÍLICA EM PAREDES, DUAS DEMÃOS. AF_06/2014</t>
  </si>
  <si>
    <t xml:space="preserve"> 12 </t>
  </si>
  <si>
    <t>ESQUADRIAS</t>
  </si>
  <si>
    <t xml:space="preserve"> 12.1 </t>
  </si>
  <si>
    <t xml:space="preserve"> 00000484 </t>
  </si>
  <si>
    <t>PORTA ACÚSTICA 1,00 X 2,10 M EM MADEIRA PINTADA NA COR BRANCA, ESPESSURA 60MM</t>
  </si>
  <si>
    <t xml:space="preserve"> 13 </t>
  </si>
  <si>
    <t>LIMPEZA</t>
  </si>
  <si>
    <t xml:space="preserve"> 13.1 </t>
  </si>
  <si>
    <t xml:space="preserve"> 9537 </t>
  </si>
  <si>
    <t>LIMPEZA FINAL DA OBRA</t>
  </si>
  <si>
    <t>Tipo de Licitação</t>
  </si>
  <si>
    <t>PREGÃO</t>
  </si>
  <si>
    <t>Total sem BDI</t>
  </si>
  <si>
    <t>Abertura da Licitação</t>
  </si>
  <si>
    <t>Total do BDI</t>
  </si>
  <si>
    <t>Número do Processo Licitatório</t>
  </si>
  <si>
    <t/>
  </si>
  <si>
    <t>Total Geral</t>
  </si>
  <si>
    <t>ITEM</t>
  </si>
  <si>
    <t>CÓDIGO</t>
  </si>
  <si>
    <t>BANCO</t>
  </si>
  <si>
    <t>DESCRIÇÃO DOS SERVIÇOS</t>
  </si>
  <si>
    <t>QUANTIDADE</t>
  </si>
  <si>
    <t>VALOR UNITÁRIO (R$)</t>
  </si>
  <si>
    <t>VALOR UNITÁRIO COM BDI (R$)</t>
  </si>
  <si>
    <t>TOTAL</t>
  </si>
  <si>
    <t>PESO (%)</t>
  </si>
  <si>
    <t>ORÇAMENTO SINTÉTICO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</si>
</sst>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%"/>
  </numFmts>
  <fonts count="23" x14ac:knownFonts="1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2"/>
      <name val="Arial"/>
      <family val="1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7" fillId="19" borderId="0" xfId="0" applyFont="1" applyFill="1" applyAlignment="1">
      <alignment horizontal="center" vertical="top" wrapText="1"/>
    </xf>
    <xf numFmtId="0" fontId="18" fillId="20" borderId="0" xfId="0" applyFont="1" applyFill="1" applyAlignment="1">
      <alignment horizontal="right" vertical="top" wrapText="1"/>
    </xf>
    <xf numFmtId="0" fontId="20" fillId="22" borderId="0" xfId="0" applyFont="1" applyFill="1" applyAlignment="1">
      <alignment horizontal="left" vertical="top" wrapText="1"/>
    </xf>
    <xf numFmtId="0" fontId="21" fillId="23" borderId="0" xfId="0" applyFont="1" applyFill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0" fontId="11" fillId="13" borderId="1" xfId="0" applyFont="1" applyFill="1" applyBorder="1" applyAlignment="1">
      <alignment horizontal="left" vertical="top" wrapText="1"/>
    </xf>
    <xf numFmtId="0" fontId="13" fillId="15" borderId="1" xfId="0" applyFont="1" applyFill="1" applyBorder="1" applyAlignment="1">
      <alignment horizontal="right" vertical="top" wrapText="1"/>
    </xf>
    <xf numFmtId="0" fontId="12" fillId="14" borderId="1" xfId="0" applyFont="1" applyFill="1" applyBorder="1" applyAlignment="1">
      <alignment horizontal="center" vertical="top" wrapText="1"/>
    </xf>
    <xf numFmtId="4" fontId="14" fillId="16" borderId="1" xfId="0" applyNumberFormat="1" applyFont="1" applyFill="1" applyBorder="1" applyAlignment="1">
      <alignment horizontal="right" vertical="top" wrapText="1"/>
    </xf>
    <xf numFmtId="0" fontId="6" fillId="8" borderId="1" xfId="0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right" vertical="top" wrapText="1"/>
    </xf>
    <xf numFmtId="0" fontId="7" fillId="9" borderId="1" xfId="0" applyFont="1" applyFill="1" applyBorder="1" applyAlignment="1">
      <alignment horizontal="center" vertical="top" wrapText="1"/>
    </xf>
    <xf numFmtId="4" fontId="9" fillId="11" borderId="1" xfId="0" applyNumberFormat="1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right" vertical="top" wrapText="1"/>
    </xf>
    <xf numFmtId="4" fontId="4" fillId="6" borderId="6" xfId="0" applyNumberFormat="1" applyFont="1" applyFill="1" applyBorder="1" applyAlignment="1">
      <alignment horizontal="right" vertical="top" wrapText="1"/>
    </xf>
    <xf numFmtId="164" fontId="5" fillId="7" borderId="7" xfId="0" applyNumberFormat="1" applyFont="1" applyFill="1" applyBorder="1" applyAlignment="1">
      <alignment horizontal="right" vertical="top" wrapText="1"/>
    </xf>
    <xf numFmtId="0" fontId="11" fillId="13" borderId="8" xfId="0" applyFont="1" applyFill="1" applyBorder="1" applyAlignment="1">
      <alignment horizontal="left" vertical="top" wrapText="1"/>
    </xf>
    <xf numFmtId="164" fontId="15" fillId="17" borderId="9" xfId="0" applyNumberFormat="1" applyFont="1" applyFill="1" applyBorder="1" applyAlignment="1">
      <alignment horizontal="right" vertical="top" wrapText="1"/>
    </xf>
    <xf numFmtId="0" fontId="6" fillId="8" borderId="8" xfId="0" applyFont="1" applyFill="1" applyBorder="1" applyAlignment="1">
      <alignment horizontal="left" vertical="top" wrapText="1"/>
    </xf>
    <xf numFmtId="164" fontId="10" fillId="12" borderId="9" xfId="0" applyNumberFormat="1" applyFont="1" applyFill="1" applyBorder="1" applyAlignment="1">
      <alignment horizontal="right" vertical="top" wrapText="1"/>
    </xf>
    <xf numFmtId="0" fontId="2" fillId="4" borderId="8" xfId="0" applyFont="1" applyFill="1" applyBorder="1" applyAlignment="1">
      <alignment horizontal="left" vertical="top" wrapText="1"/>
    </xf>
    <xf numFmtId="164" fontId="5" fillId="7" borderId="9" xfId="0" applyNumberFormat="1" applyFont="1" applyFill="1" applyBorder="1" applyAlignment="1">
      <alignment horizontal="right" vertical="top" wrapText="1"/>
    </xf>
    <xf numFmtId="0" fontId="6" fillId="8" borderId="10" xfId="0" applyFont="1" applyFill="1" applyBorder="1" applyAlignment="1">
      <alignment horizontal="left" vertical="top" wrapText="1"/>
    </xf>
    <xf numFmtId="0" fontId="8" fillId="10" borderId="11" xfId="0" applyFont="1" applyFill="1" applyBorder="1" applyAlignment="1">
      <alignment horizontal="right" vertical="top" wrapText="1"/>
    </xf>
    <xf numFmtId="0" fontId="6" fillId="8" borderId="11" xfId="0" applyFont="1" applyFill="1" applyBorder="1" applyAlignment="1">
      <alignment horizontal="left" vertical="top" wrapText="1"/>
    </xf>
    <xf numFmtId="0" fontId="7" fillId="9" borderId="11" xfId="0" applyFont="1" applyFill="1" applyBorder="1" applyAlignment="1">
      <alignment horizontal="center" vertical="top" wrapText="1"/>
    </xf>
    <xf numFmtId="4" fontId="9" fillId="11" borderId="11" xfId="0" applyNumberFormat="1" applyFont="1" applyFill="1" applyBorder="1" applyAlignment="1">
      <alignment horizontal="right" vertical="top" wrapText="1"/>
    </xf>
    <xf numFmtId="164" fontId="10" fillId="12" borderId="12" xfId="0" applyNumberFormat="1" applyFont="1" applyFill="1" applyBorder="1" applyAlignment="1">
      <alignment horizontal="right" vertical="top" wrapText="1"/>
    </xf>
    <xf numFmtId="0" fontId="22" fillId="24" borderId="2" xfId="0" applyFont="1" applyFill="1" applyBorder="1" applyAlignment="1">
      <alignment horizontal="center" vertical="center" wrapText="1"/>
    </xf>
    <xf numFmtId="0" fontId="1" fillId="24" borderId="3" xfId="0" applyFont="1" applyFill="1" applyBorder="1" applyAlignment="1">
      <alignment horizontal="center" vertical="center" wrapText="1"/>
    </xf>
    <xf numFmtId="0" fontId="1" fillId="24" borderId="4" xfId="0" applyFont="1" applyFill="1" applyBorder="1" applyAlignment="1">
      <alignment horizontal="center" vertical="center" wrapText="1"/>
    </xf>
    <xf numFmtId="2" fontId="13" fillId="15" borderId="1" xfId="0" applyNumberFormat="1" applyFont="1" applyFill="1" applyBorder="1" applyAlignment="1">
      <alignment horizontal="right" vertical="top" wrapText="1"/>
    </xf>
    <xf numFmtId="2" fontId="8" fillId="10" borderId="1" xfId="0" applyNumberFormat="1" applyFont="1" applyFill="1" applyBorder="1" applyAlignment="1">
      <alignment horizontal="right" vertical="top" wrapText="1"/>
    </xf>
    <xf numFmtId="2" fontId="3" fillId="5" borderId="1" xfId="0" applyNumberFormat="1" applyFont="1" applyFill="1" applyBorder="1" applyAlignment="1">
      <alignment horizontal="right" vertical="top" wrapText="1"/>
    </xf>
    <xf numFmtId="2" fontId="8" fillId="10" borderId="11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6" fillId="18" borderId="0" xfId="0" applyFont="1" applyFill="1" applyAlignment="1">
      <alignment horizontal="left" vertical="top" wrapText="1"/>
    </xf>
    <xf numFmtId="0" fontId="18" fillId="20" borderId="0" xfId="0" applyFont="1" applyFill="1" applyAlignment="1">
      <alignment horizontal="right" vertical="top" wrapText="1"/>
    </xf>
    <xf numFmtId="4" fontId="19" fillId="21" borderId="0" xfId="0" applyNumberFormat="1" applyFont="1" applyFill="1" applyAlignment="1">
      <alignment horizontal="right" vertical="top" wrapText="1"/>
    </xf>
    <xf numFmtId="0" fontId="21" fillId="23" borderId="0" xfId="0" applyFont="1" applyFill="1" applyAlignment="1">
      <alignment horizontal="center" vertical="top" wrapText="1"/>
    </xf>
    <xf numFmtId="0" fontId="0" fillId="0" borderId="0" xfId="0"/>
    <xf numFmtId="0" fontId="1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showOutlineSymbols="0" showWhiteSpace="0" workbookViewId="0">
      <selection activeCell="O32" sqref="O32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6" width="13" bestFit="1" customWidth="1"/>
    <col min="7" max="7" width="14.875" customWidth="1"/>
    <col min="8" max="8" width="17" customWidth="1"/>
    <col min="9" max="10" width="13" bestFit="1" customWidth="1"/>
  </cols>
  <sheetData>
    <row r="1" spans="1:10" ht="15" x14ac:dyDescent="0.2">
      <c r="A1" s="1"/>
      <c r="B1" s="1"/>
      <c r="C1" s="1"/>
      <c r="D1" s="1" t="s">
        <v>0</v>
      </c>
      <c r="E1" s="41" t="s">
        <v>1</v>
      </c>
      <c r="F1" s="41"/>
      <c r="G1" s="41" t="s">
        <v>2</v>
      </c>
      <c r="H1" s="41"/>
      <c r="I1" s="41" t="s">
        <v>3</v>
      </c>
      <c r="J1" s="41"/>
    </row>
    <row r="2" spans="1:10" ht="80.099999999999994" customHeight="1" x14ac:dyDescent="0.2">
      <c r="A2" s="2"/>
      <c r="B2" s="2"/>
      <c r="C2" s="2"/>
      <c r="D2" s="2" t="s">
        <v>4</v>
      </c>
      <c r="E2" s="42" t="s">
        <v>5</v>
      </c>
      <c r="F2" s="42"/>
      <c r="G2" s="42" t="s">
        <v>6</v>
      </c>
      <c r="H2" s="42"/>
      <c r="I2" s="42" t="s">
        <v>7</v>
      </c>
      <c r="J2" s="42"/>
    </row>
    <row r="3" spans="1:10" ht="15.75" thickBot="1" x14ac:dyDescent="0.3">
      <c r="A3" s="47" t="s">
        <v>245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30" customHeight="1" thickBot="1" x14ac:dyDescent="0.25">
      <c r="A4" s="34" t="s">
        <v>236</v>
      </c>
      <c r="B4" s="35" t="s">
        <v>237</v>
      </c>
      <c r="C4" s="35" t="s">
        <v>238</v>
      </c>
      <c r="D4" s="35" t="s">
        <v>239</v>
      </c>
      <c r="E4" s="35" t="s">
        <v>53</v>
      </c>
      <c r="F4" s="35" t="s">
        <v>240</v>
      </c>
      <c r="G4" s="35" t="s">
        <v>241</v>
      </c>
      <c r="H4" s="35" t="s">
        <v>242</v>
      </c>
      <c r="I4" s="35" t="s">
        <v>243</v>
      </c>
      <c r="J4" s="36" t="s">
        <v>244</v>
      </c>
    </row>
    <row r="5" spans="1:10" ht="24" customHeight="1" x14ac:dyDescent="0.2">
      <c r="A5" s="17" t="s">
        <v>8</v>
      </c>
      <c r="B5" s="18"/>
      <c r="C5" s="18"/>
      <c r="D5" s="18" t="s">
        <v>9</v>
      </c>
      <c r="E5" s="18"/>
      <c r="F5" s="19"/>
      <c r="G5" s="18"/>
      <c r="H5" s="18"/>
      <c r="I5" s="20">
        <v>0</v>
      </c>
      <c r="J5" s="21">
        <f t="shared" ref="J5:J36" si="0">I5 / 379127.97</f>
        <v>0</v>
      </c>
    </row>
    <row r="6" spans="1:10" ht="24" customHeight="1" x14ac:dyDescent="0.2">
      <c r="A6" s="22" t="s">
        <v>10</v>
      </c>
      <c r="B6" s="10" t="s">
        <v>11</v>
      </c>
      <c r="C6" s="9" t="s">
        <v>12</v>
      </c>
      <c r="D6" s="9" t="s">
        <v>13</v>
      </c>
      <c r="E6" s="11" t="s">
        <v>14</v>
      </c>
      <c r="F6" s="37">
        <v>1</v>
      </c>
      <c r="G6" s="12">
        <v>0</v>
      </c>
      <c r="H6" s="12">
        <f>TRUNC(G6 * (1 + 24.86 / 100), 2)</f>
        <v>0</v>
      </c>
      <c r="I6" s="12">
        <f>TRUNC(F6 * H6, 2)</f>
        <v>0</v>
      </c>
      <c r="J6" s="23">
        <f t="shared" si="0"/>
        <v>0</v>
      </c>
    </row>
    <row r="7" spans="1:10" ht="26.1" customHeight="1" x14ac:dyDescent="0.2">
      <c r="A7" s="24" t="s">
        <v>15</v>
      </c>
      <c r="B7" s="14" t="s">
        <v>16</v>
      </c>
      <c r="C7" s="13" t="s">
        <v>17</v>
      </c>
      <c r="D7" s="13" t="s">
        <v>18</v>
      </c>
      <c r="E7" s="15" t="s">
        <v>19</v>
      </c>
      <c r="F7" s="38">
        <v>2</v>
      </c>
      <c r="G7" s="16">
        <v>0</v>
      </c>
      <c r="H7" s="16">
        <f>TRUNC(G7 * (1 + 24.86 / 100), 2)</f>
        <v>0</v>
      </c>
      <c r="I7" s="16">
        <f>TRUNC(F7 * H7, 2)</f>
        <v>0</v>
      </c>
      <c r="J7" s="25">
        <f t="shared" si="0"/>
        <v>0</v>
      </c>
    </row>
    <row r="8" spans="1:10" ht="26.1" customHeight="1" x14ac:dyDescent="0.2">
      <c r="A8" s="24" t="s">
        <v>20</v>
      </c>
      <c r="B8" s="14" t="s">
        <v>21</v>
      </c>
      <c r="C8" s="13" t="s">
        <v>17</v>
      </c>
      <c r="D8" s="13" t="s">
        <v>22</v>
      </c>
      <c r="E8" s="15" t="s">
        <v>23</v>
      </c>
      <c r="F8" s="38">
        <v>60</v>
      </c>
      <c r="G8" s="16">
        <v>0</v>
      </c>
      <c r="H8" s="16">
        <f>TRUNC(G8 * (1 + 24.86 / 100), 2)</f>
        <v>0</v>
      </c>
      <c r="I8" s="16">
        <f>TRUNC(F8 * H8, 2)</f>
        <v>0</v>
      </c>
      <c r="J8" s="25">
        <f t="shared" si="0"/>
        <v>0</v>
      </c>
    </row>
    <row r="9" spans="1:10" ht="26.1" customHeight="1" x14ac:dyDescent="0.2">
      <c r="A9" s="24" t="s">
        <v>24</v>
      </c>
      <c r="B9" s="14" t="s">
        <v>25</v>
      </c>
      <c r="C9" s="13" t="s">
        <v>17</v>
      </c>
      <c r="D9" s="13" t="s">
        <v>26</v>
      </c>
      <c r="E9" s="15" t="s">
        <v>23</v>
      </c>
      <c r="F9" s="38">
        <v>80</v>
      </c>
      <c r="G9" s="16">
        <v>0</v>
      </c>
      <c r="H9" s="16">
        <f>TRUNC(G9 * (1 + 24.86 / 100), 2)</f>
        <v>0</v>
      </c>
      <c r="I9" s="16">
        <f>TRUNC(F9 * H9, 2)</f>
        <v>0</v>
      </c>
      <c r="J9" s="25">
        <f t="shared" si="0"/>
        <v>0</v>
      </c>
    </row>
    <row r="10" spans="1:10" ht="24" customHeight="1" x14ac:dyDescent="0.2">
      <c r="A10" s="26" t="s">
        <v>27</v>
      </c>
      <c r="B10" s="7"/>
      <c r="C10" s="7"/>
      <c r="D10" s="7" t="s">
        <v>28</v>
      </c>
      <c r="E10" s="7"/>
      <c r="F10" s="39"/>
      <c r="G10" s="7"/>
      <c r="H10" s="7"/>
      <c r="I10" s="8">
        <v>0</v>
      </c>
      <c r="J10" s="27">
        <f t="shared" si="0"/>
        <v>0</v>
      </c>
    </row>
    <row r="11" spans="1:10" ht="39" customHeight="1" x14ac:dyDescent="0.2">
      <c r="A11" s="22" t="s">
        <v>29</v>
      </c>
      <c r="B11" s="10" t="s">
        <v>30</v>
      </c>
      <c r="C11" s="9" t="s">
        <v>17</v>
      </c>
      <c r="D11" s="9" t="s">
        <v>31</v>
      </c>
      <c r="E11" s="11" t="s">
        <v>32</v>
      </c>
      <c r="F11" s="37">
        <v>2.88</v>
      </c>
      <c r="G11" s="12">
        <v>0</v>
      </c>
      <c r="H11" s="12">
        <f t="shared" ref="H11:H17" si="1">TRUNC(G11 * (1 + 24.86 / 100), 2)</f>
        <v>0</v>
      </c>
      <c r="I11" s="12">
        <f t="shared" ref="I11:I17" si="2">TRUNC(F11 * H11, 2)</f>
        <v>0</v>
      </c>
      <c r="J11" s="23">
        <f t="shared" si="0"/>
        <v>0</v>
      </c>
    </row>
    <row r="12" spans="1:10" ht="24" customHeight="1" x14ac:dyDescent="0.2">
      <c r="A12" s="24" t="s">
        <v>33</v>
      </c>
      <c r="B12" s="14" t="s">
        <v>34</v>
      </c>
      <c r="C12" s="13" t="s">
        <v>17</v>
      </c>
      <c r="D12" s="13" t="s">
        <v>35</v>
      </c>
      <c r="E12" s="15" t="s">
        <v>32</v>
      </c>
      <c r="F12" s="38">
        <v>20</v>
      </c>
      <c r="G12" s="16">
        <v>0</v>
      </c>
      <c r="H12" s="16">
        <f t="shared" si="1"/>
        <v>0</v>
      </c>
      <c r="I12" s="16">
        <f t="shared" si="2"/>
        <v>0</v>
      </c>
      <c r="J12" s="25">
        <f t="shared" si="0"/>
        <v>0</v>
      </c>
    </row>
    <row r="13" spans="1:10" ht="78" customHeight="1" x14ac:dyDescent="0.2">
      <c r="A13" s="24" t="s">
        <v>36</v>
      </c>
      <c r="B13" s="14" t="s">
        <v>37</v>
      </c>
      <c r="C13" s="13" t="s">
        <v>17</v>
      </c>
      <c r="D13" s="13" t="s">
        <v>38</v>
      </c>
      <c r="E13" s="15" t="s">
        <v>19</v>
      </c>
      <c r="F13" s="38">
        <v>2</v>
      </c>
      <c r="G13" s="16">
        <v>0</v>
      </c>
      <c r="H13" s="16">
        <f t="shared" si="1"/>
        <v>0</v>
      </c>
      <c r="I13" s="16">
        <f t="shared" si="2"/>
        <v>0</v>
      </c>
      <c r="J13" s="25">
        <f t="shared" si="0"/>
        <v>0</v>
      </c>
    </row>
    <row r="14" spans="1:10" ht="26.1" customHeight="1" x14ac:dyDescent="0.2">
      <c r="A14" s="22" t="s">
        <v>39</v>
      </c>
      <c r="B14" s="10" t="s">
        <v>40</v>
      </c>
      <c r="C14" s="9" t="s">
        <v>12</v>
      </c>
      <c r="D14" s="9" t="s">
        <v>41</v>
      </c>
      <c r="E14" s="11" t="s">
        <v>14</v>
      </c>
      <c r="F14" s="37">
        <v>2</v>
      </c>
      <c r="G14" s="12">
        <v>0</v>
      </c>
      <c r="H14" s="12">
        <f t="shared" si="1"/>
        <v>0</v>
      </c>
      <c r="I14" s="12">
        <f t="shared" si="2"/>
        <v>0</v>
      </c>
      <c r="J14" s="23">
        <f t="shared" si="0"/>
        <v>0</v>
      </c>
    </row>
    <row r="15" spans="1:10" ht="65.099999999999994" customHeight="1" x14ac:dyDescent="0.2">
      <c r="A15" s="22" t="s">
        <v>42</v>
      </c>
      <c r="B15" s="10" t="s">
        <v>43</v>
      </c>
      <c r="C15" s="9" t="s">
        <v>17</v>
      </c>
      <c r="D15" s="9" t="s">
        <v>44</v>
      </c>
      <c r="E15" s="11" t="s">
        <v>45</v>
      </c>
      <c r="F15" s="37">
        <v>40</v>
      </c>
      <c r="G15" s="12">
        <v>0</v>
      </c>
      <c r="H15" s="12">
        <f t="shared" si="1"/>
        <v>0</v>
      </c>
      <c r="I15" s="12">
        <f t="shared" si="2"/>
        <v>0</v>
      </c>
      <c r="J15" s="23">
        <f t="shared" si="0"/>
        <v>0</v>
      </c>
    </row>
    <row r="16" spans="1:10" ht="26.1" customHeight="1" x14ac:dyDescent="0.2">
      <c r="A16" s="24" t="s">
        <v>46</v>
      </c>
      <c r="B16" s="14" t="s">
        <v>47</v>
      </c>
      <c r="C16" s="13" t="s">
        <v>17</v>
      </c>
      <c r="D16" s="13" t="s">
        <v>48</v>
      </c>
      <c r="E16" s="15" t="s">
        <v>49</v>
      </c>
      <c r="F16" s="38">
        <v>40</v>
      </c>
      <c r="G16" s="16">
        <v>0</v>
      </c>
      <c r="H16" s="16">
        <f t="shared" si="1"/>
        <v>0</v>
      </c>
      <c r="I16" s="16">
        <f t="shared" si="2"/>
        <v>0</v>
      </c>
      <c r="J16" s="25">
        <f t="shared" si="0"/>
        <v>0</v>
      </c>
    </row>
    <row r="17" spans="1:10" ht="26.1" customHeight="1" x14ac:dyDescent="0.2">
      <c r="A17" s="24" t="s">
        <v>50</v>
      </c>
      <c r="B17" s="14" t="s">
        <v>51</v>
      </c>
      <c r="C17" s="13" t="s">
        <v>12</v>
      </c>
      <c r="D17" s="13" t="s">
        <v>52</v>
      </c>
      <c r="E17" s="15" t="s">
        <v>53</v>
      </c>
      <c r="F17" s="38">
        <v>6</v>
      </c>
      <c r="G17" s="16">
        <v>0</v>
      </c>
      <c r="H17" s="16">
        <f t="shared" si="1"/>
        <v>0</v>
      </c>
      <c r="I17" s="16">
        <f t="shared" si="2"/>
        <v>0</v>
      </c>
      <c r="J17" s="25">
        <f t="shared" si="0"/>
        <v>0</v>
      </c>
    </row>
    <row r="18" spans="1:10" ht="24" customHeight="1" x14ac:dyDescent="0.2">
      <c r="A18" s="26" t="s">
        <v>54</v>
      </c>
      <c r="B18" s="7"/>
      <c r="C18" s="7"/>
      <c r="D18" s="7" t="s">
        <v>55</v>
      </c>
      <c r="E18" s="7"/>
      <c r="F18" s="39"/>
      <c r="G18" s="7"/>
      <c r="H18" s="7"/>
      <c r="I18" s="8">
        <v>0</v>
      </c>
      <c r="J18" s="27">
        <f t="shared" si="0"/>
        <v>0</v>
      </c>
    </row>
    <row r="19" spans="1:10" ht="26.1" customHeight="1" x14ac:dyDescent="0.2">
      <c r="A19" s="24" t="s">
        <v>56</v>
      </c>
      <c r="B19" s="14" t="s">
        <v>57</v>
      </c>
      <c r="C19" s="13" t="s">
        <v>17</v>
      </c>
      <c r="D19" s="13" t="s">
        <v>58</v>
      </c>
      <c r="E19" s="15" t="s">
        <v>59</v>
      </c>
      <c r="F19" s="38">
        <v>4</v>
      </c>
      <c r="G19" s="16">
        <v>0</v>
      </c>
      <c r="H19" s="16">
        <f>TRUNC(G19 * (1 + 24.86 / 100), 2)</f>
        <v>0</v>
      </c>
      <c r="I19" s="16">
        <f>TRUNC(F19 * H19, 2)</f>
        <v>0</v>
      </c>
      <c r="J19" s="25">
        <f t="shared" si="0"/>
        <v>0</v>
      </c>
    </row>
    <row r="20" spans="1:10" ht="26.1" customHeight="1" x14ac:dyDescent="0.2">
      <c r="A20" s="24" t="s">
        <v>60</v>
      </c>
      <c r="B20" s="14" t="s">
        <v>61</v>
      </c>
      <c r="C20" s="13" t="s">
        <v>17</v>
      </c>
      <c r="D20" s="13" t="s">
        <v>62</v>
      </c>
      <c r="E20" s="15" t="s">
        <v>32</v>
      </c>
      <c r="F20" s="38">
        <v>12</v>
      </c>
      <c r="G20" s="16">
        <v>0</v>
      </c>
      <c r="H20" s="16">
        <f>TRUNC(G20 * (1 + 24.86 / 100), 2)</f>
        <v>0</v>
      </c>
      <c r="I20" s="16">
        <f>TRUNC(F20 * H20, 2)</f>
        <v>0</v>
      </c>
      <c r="J20" s="25">
        <f t="shared" si="0"/>
        <v>0</v>
      </c>
    </row>
    <row r="21" spans="1:10" ht="39" customHeight="1" x14ac:dyDescent="0.2">
      <c r="A21" s="24" t="s">
        <v>63</v>
      </c>
      <c r="B21" s="14" t="s">
        <v>64</v>
      </c>
      <c r="C21" s="13" t="s">
        <v>17</v>
      </c>
      <c r="D21" s="13" t="s">
        <v>65</v>
      </c>
      <c r="E21" s="15" t="s">
        <v>32</v>
      </c>
      <c r="F21" s="38">
        <v>7</v>
      </c>
      <c r="G21" s="16">
        <v>0</v>
      </c>
      <c r="H21" s="16">
        <f>TRUNC(G21 * (1 + 24.86 / 100), 2)</f>
        <v>0</v>
      </c>
      <c r="I21" s="16">
        <f>TRUNC(F21 * H21, 2)</f>
        <v>0</v>
      </c>
      <c r="J21" s="25">
        <f t="shared" si="0"/>
        <v>0</v>
      </c>
    </row>
    <row r="22" spans="1:10" ht="24" customHeight="1" x14ac:dyDescent="0.2">
      <c r="A22" s="24" t="s">
        <v>66</v>
      </c>
      <c r="B22" s="14" t="s">
        <v>67</v>
      </c>
      <c r="C22" s="13" t="s">
        <v>68</v>
      </c>
      <c r="D22" s="13" t="s">
        <v>69</v>
      </c>
      <c r="E22" s="15" t="s">
        <v>14</v>
      </c>
      <c r="F22" s="38">
        <v>2</v>
      </c>
      <c r="G22" s="16">
        <v>0</v>
      </c>
      <c r="H22" s="16">
        <f>TRUNC(G22 * (1 + 24.86 / 100), 2)</f>
        <v>0</v>
      </c>
      <c r="I22" s="16">
        <f>TRUNC(F22 * H22, 2)</f>
        <v>0</v>
      </c>
      <c r="J22" s="25">
        <f t="shared" si="0"/>
        <v>0</v>
      </c>
    </row>
    <row r="23" spans="1:10" ht="24" customHeight="1" x14ac:dyDescent="0.2">
      <c r="A23" s="22" t="s">
        <v>70</v>
      </c>
      <c r="B23" s="10" t="s">
        <v>71</v>
      </c>
      <c r="C23" s="9" t="s">
        <v>12</v>
      </c>
      <c r="D23" s="9" t="s">
        <v>72</v>
      </c>
      <c r="E23" s="11" t="s">
        <v>14</v>
      </c>
      <c r="F23" s="37">
        <v>2</v>
      </c>
      <c r="G23" s="12">
        <v>0</v>
      </c>
      <c r="H23" s="12">
        <f>TRUNC(G23 * (1 + 24.86 / 100), 2)</f>
        <v>0</v>
      </c>
      <c r="I23" s="12">
        <f>TRUNC(F23 * H23, 2)</f>
        <v>0</v>
      </c>
      <c r="J23" s="23">
        <f t="shared" si="0"/>
        <v>0</v>
      </c>
    </row>
    <row r="24" spans="1:10" ht="24" customHeight="1" x14ac:dyDescent="0.2">
      <c r="A24" s="26" t="s">
        <v>73</v>
      </c>
      <c r="B24" s="7"/>
      <c r="C24" s="7"/>
      <c r="D24" s="7" t="s">
        <v>74</v>
      </c>
      <c r="E24" s="7"/>
      <c r="F24" s="39"/>
      <c r="G24" s="7"/>
      <c r="H24" s="7"/>
      <c r="I24" s="8">
        <v>0</v>
      </c>
      <c r="J24" s="27">
        <f t="shared" si="0"/>
        <v>0</v>
      </c>
    </row>
    <row r="25" spans="1:10" ht="51.95" customHeight="1" x14ac:dyDescent="0.2">
      <c r="A25" s="24" t="s">
        <v>75</v>
      </c>
      <c r="B25" s="14" t="s">
        <v>76</v>
      </c>
      <c r="C25" s="13" t="s">
        <v>17</v>
      </c>
      <c r="D25" s="13" t="s">
        <v>77</v>
      </c>
      <c r="E25" s="15" t="s">
        <v>32</v>
      </c>
      <c r="F25" s="38">
        <v>1</v>
      </c>
      <c r="G25" s="16">
        <v>0</v>
      </c>
      <c r="H25" s="16">
        <f>TRUNC(G25 * (1 + 24.86 / 100), 2)</f>
        <v>0</v>
      </c>
      <c r="I25" s="16">
        <f>TRUNC(F25 * H25, 2)</f>
        <v>0</v>
      </c>
      <c r="J25" s="25">
        <f t="shared" si="0"/>
        <v>0</v>
      </c>
    </row>
    <row r="26" spans="1:10" ht="90.95" customHeight="1" x14ac:dyDescent="0.2">
      <c r="A26" s="24" t="s">
        <v>78</v>
      </c>
      <c r="B26" s="14" t="s">
        <v>79</v>
      </c>
      <c r="C26" s="13" t="s">
        <v>12</v>
      </c>
      <c r="D26" s="13" t="s">
        <v>80</v>
      </c>
      <c r="E26" s="15" t="s">
        <v>32</v>
      </c>
      <c r="F26" s="38">
        <v>10</v>
      </c>
      <c r="G26" s="16">
        <v>0</v>
      </c>
      <c r="H26" s="16">
        <f>TRUNC(G26 * (1 + 24.86 / 100), 2)</f>
        <v>0</v>
      </c>
      <c r="I26" s="16">
        <f>TRUNC(F26 * H26, 2)</f>
        <v>0</v>
      </c>
      <c r="J26" s="25">
        <f t="shared" si="0"/>
        <v>0</v>
      </c>
    </row>
    <row r="27" spans="1:10" ht="24" customHeight="1" x14ac:dyDescent="0.2">
      <c r="A27" s="26" t="s">
        <v>81</v>
      </c>
      <c r="B27" s="7"/>
      <c r="C27" s="7"/>
      <c r="D27" s="7" t="s">
        <v>82</v>
      </c>
      <c r="E27" s="7"/>
      <c r="F27" s="39"/>
      <c r="G27" s="7"/>
      <c r="H27" s="7"/>
      <c r="I27" s="8">
        <v>0</v>
      </c>
      <c r="J27" s="27">
        <f t="shared" si="0"/>
        <v>0</v>
      </c>
    </row>
    <row r="28" spans="1:10" ht="26.1" customHeight="1" x14ac:dyDescent="0.2">
      <c r="A28" s="24" t="s">
        <v>83</v>
      </c>
      <c r="B28" s="14" t="s">
        <v>84</v>
      </c>
      <c r="C28" s="13" t="s">
        <v>17</v>
      </c>
      <c r="D28" s="13" t="s">
        <v>85</v>
      </c>
      <c r="E28" s="15" t="s">
        <v>32</v>
      </c>
      <c r="F28" s="38">
        <v>8</v>
      </c>
      <c r="G28" s="16">
        <v>0</v>
      </c>
      <c r="H28" s="16">
        <f>TRUNC(G28 * (1 + 24.86 / 100), 2)</f>
        <v>0</v>
      </c>
      <c r="I28" s="16">
        <f>TRUNC(F28 * H28, 2)</f>
        <v>0</v>
      </c>
      <c r="J28" s="25">
        <f t="shared" si="0"/>
        <v>0</v>
      </c>
    </row>
    <row r="29" spans="1:10" ht="24" customHeight="1" x14ac:dyDescent="0.2">
      <c r="A29" s="24" t="s">
        <v>86</v>
      </c>
      <c r="B29" s="14" t="s">
        <v>87</v>
      </c>
      <c r="C29" s="13" t="s">
        <v>68</v>
      </c>
      <c r="D29" s="13" t="s">
        <v>88</v>
      </c>
      <c r="E29" s="15" t="s">
        <v>32</v>
      </c>
      <c r="F29" s="38">
        <v>4</v>
      </c>
      <c r="G29" s="16">
        <v>0</v>
      </c>
      <c r="H29" s="16">
        <f>TRUNC(G29 * (1 + 24.86 / 100), 2)</f>
        <v>0</v>
      </c>
      <c r="I29" s="16">
        <f>TRUNC(F29 * H29, 2)</f>
        <v>0</v>
      </c>
      <c r="J29" s="25">
        <f t="shared" si="0"/>
        <v>0</v>
      </c>
    </row>
    <row r="30" spans="1:10" ht="26.1" customHeight="1" x14ac:dyDescent="0.2">
      <c r="A30" s="22" t="s">
        <v>89</v>
      </c>
      <c r="B30" s="10" t="s">
        <v>90</v>
      </c>
      <c r="C30" s="9" t="s">
        <v>68</v>
      </c>
      <c r="D30" s="9" t="s">
        <v>91</v>
      </c>
      <c r="E30" s="11" t="s">
        <v>14</v>
      </c>
      <c r="F30" s="37">
        <v>8</v>
      </c>
      <c r="G30" s="12">
        <v>0</v>
      </c>
      <c r="H30" s="12">
        <f>TRUNC(G30 * (1 + 24.86 / 100), 2)</f>
        <v>0</v>
      </c>
      <c r="I30" s="12">
        <f>TRUNC(F30 * H30, 2)</f>
        <v>0</v>
      </c>
      <c r="J30" s="23">
        <f t="shared" si="0"/>
        <v>0</v>
      </c>
    </row>
    <row r="31" spans="1:10" ht="24" customHeight="1" x14ac:dyDescent="0.2">
      <c r="A31" s="26" t="s">
        <v>92</v>
      </c>
      <c r="B31" s="7"/>
      <c r="C31" s="7"/>
      <c r="D31" s="7" t="s">
        <v>93</v>
      </c>
      <c r="E31" s="7"/>
      <c r="F31" s="39"/>
      <c r="G31" s="7"/>
      <c r="H31" s="7"/>
      <c r="I31" s="8">
        <v>0</v>
      </c>
      <c r="J31" s="27">
        <f t="shared" si="0"/>
        <v>0</v>
      </c>
    </row>
    <row r="32" spans="1:10" ht="39" customHeight="1" x14ac:dyDescent="0.2">
      <c r="A32" s="24" t="s">
        <v>94</v>
      </c>
      <c r="B32" s="14" t="s">
        <v>95</v>
      </c>
      <c r="C32" s="13" t="s">
        <v>17</v>
      </c>
      <c r="D32" s="13" t="s">
        <v>96</v>
      </c>
      <c r="E32" s="15" t="s">
        <v>32</v>
      </c>
      <c r="F32" s="38">
        <v>4</v>
      </c>
      <c r="G32" s="16">
        <v>0</v>
      </c>
      <c r="H32" s="16">
        <f>TRUNC(G32 * (1 + 24.86 / 100), 2)</f>
        <v>0</v>
      </c>
      <c r="I32" s="16">
        <f>TRUNC(F32 * H32, 2)</f>
        <v>0</v>
      </c>
      <c r="J32" s="25">
        <f t="shared" si="0"/>
        <v>0</v>
      </c>
    </row>
    <row r="33" spans="1:10" ht="65.099999999999994" customHeight="1" x14ac:dyDescent="0.2">
      <c r="A33" s="24" t="s">
        <v>97</v>
      </c>
      <c r="B33" s="14" t="s">
        <v>98</v>
      </c>
      <c r="C33" s="13" t="s">
        <v>17</v>
      </c>
      <c r="D33" s="13" t="s">
        <v>99</v>
      </c>
      <c r="E33" s="15" t="s">
        <v>32</v>
      </c>
      <c r="F33" s="38">
        <v>4</v>
      </c>
      <c r="G33" s="16">
        <v>0</v>
      </c>
      <c r="H33" s="16">
        <f>TRUNC(G33 * (1 + 24.86 / 100), 2)</f>
        <v>0</v>
      </c>
      <c r="I33" s="16">
        <f>TRUNC(F33 * H33, 2)</f>
        <v>0</v>
      </c>
      <c r="J33" s="25">
        <f t="shared" si="0"/>
        <v>0</v>
      </c>
    </row>
    <row r="34" spans="1:10" ht="26.1" customHeight="1" x14ac:dyDescent="0.2">
      <c r="A34" s="24" t="s">
        <v>100</v>
      </c>
      <c r="B34" s="14" t="s">
        <v>101</v>
      </c>
      <c r="C34" s="13" t="s">
        <v>12</v>
      </c>
      <c r="D34" s="13" t="s">
        <v>102</v>
      </c>
      <c r="E34" s="15" t="s">
        <v>103</v>
      </c>
      <c r="F34" s="38">
        <v>76</v>
      </c>
      <c r="G34" s="16">
        <v>0</v>
      </c>
      <c r="H34" s="16">
        <f>TRUNC(G34 * (1 + 24.86 / 100), 2)</f>
        <v>0</v>
      </c>
      <c r="I34" s="16">
        <f>TRUNC(F34 * H34, 2)</f>
        <v>0</v>
      </c>
      <c r="J34" s="25">
        <f t="shared" si="0"/>
        <v>0</v>
      </c>
    </row>
    <row r="35" spans="1:10" ht="24" customHeight="1" x14ac:dyDescent="0.2">
      <c r="A35" s="26" t="s">
        <v>104</v>
      </c>
      <c r="B35" s="7"/>
      <c r="C35" s="7"/>
      <c r="D35" s="7" t="s">
        <v>105</v>
      </c>
      <c r="E35" s="7"/>
      <c r="F35" s="39"/>
      <c r="G35" s="7"/>
      <c r="H35" s="7"/>
      <c r="I35" s="8">
        <v>0</v>
      </c>
      <c r="J35" s="27">
        <f t="shared" si="0"/>
        <v>0</v>
      </c>
    </row>
    <row r="36" spans="1:10" ht="24" customHeight="1" x14ac:dyDescent="0.2">
      <c r="A36" s="26" t="s">
        <v>106</v>
      </c>
      <c r="B36" s="7"/>
      <c r="C36" s="7"/>
      <c r="D36" s="7" t="s">
        <v>107</v>
      </c>
      <c r="E36" s="7"/>
      <c r="F36" s="39"/>
      <c r="G36" s="7"/>
      <c r="H36" s="7"/>
      <c r="I36" s="8">
        <v>0</v>
      </c>
      <c r="J36" s="27">
        <f t="shared" si="0"/>
        <v>0</v>
      </c>
    </row>
    <row r="37" spans="1:10" ht="26.1" customHeight="1" x14ac:dyDescent="0.2">
      <c r="A37" s="24" t="s">
        <v>108</v>
      </c>
      <c r="B37" s="14" t="s">
        <v>109</v>
      </c>
      <c r="C37" s="13" t="s">
        <v>68</v>
      </c>
      <c r="D37" s="13" t="s">
        <v>110</v>
      </c>
      <c r="E37" s="15" t="s">
        <v>14</v>
      </c>
      <c r="F37" s="38">
        <v>2</v>
      </c>
      <c r="G37" s="16">
        <v>0</v>
      </c>
      <c r="H37" s="16">
        <f>TRUNC(G37 * (1 + 24.86 / 100), 2)</f>
        <v>0</v>
      </c>
      <c r="I37" s="16">
        <f>TRUNC(F37 * H37, 2)</f>
        <v>0</v>
      </c>
      <c r="J37" s="25">
        <f t="shared" ref="J37:J68" si="3">I37 / 379127.97</f>
        <v>0</v>
      </c>
    </row>
    <row r="38" spans="1:10" ht="24" customHeight="1" x14ac:dyDescent="0.2">
      <c r="A38" s="26" t="s">
        <v>111</v>
      </c>
      <c r="B38" s="7"/>
      <c r="C38" s="7"/>
      <c r="D38" s="7" t="s">
        <v>112</v>
      </c>
      <c r="E38" s="7"/>
      <c r="F38" s="39"/>
      <c r="G38" s="7"/>
      <c r="H38" s="7"/>
      <c r="I38" s="8">
        <v>0</v>
      </c>
      <c r="J38" s="27">
        <f t="shared" si="3"/>
        <v>0</v>
      </c>
    </row>
    <row r="39" spans="1:10" ht="51.95" customHeight="1" x14ac:dyDescent="0.2">
      <c r="A39" s="24" t="s">
        <v>113</v>
      </c>
      <c r="B39" s="14" t="s">
        <v>114</v>
      </c>
      <c r="C39" s="13" t="s">
        <v>17</v>
      </c>
      <c r="D39" s="13" t="s">
        <v>115</v>
      </c>
      <c r="E39" s="15" t="s">
        <v>14</v>
      </c>
      <c r="F39" s="38">
        <v>2</v>
      </c>
      <c r="G39" s="16">
        <v>0</v>
      </c>
      <c r="H39" s="16">
        <f>TRUNC(G39 * (1 + 24.86 / 100), 2)</f>
        <v>0</v>
      </c>
      <c r="I39" s="16">
        <f>TRUNC(F39 * H39, 2)</f>
        <v>0</v>
      </c>
      <c r="J39" s="25">
        <f t="shared" si="3"/>
        <v>0</v>
      </c>
    </row>
    <row r="40" spans="1:10" ht="39" customHeight="1" x14ac:dyDescent="0.2">
      <c r="A40" s="24" t="s">
        <v>116</v>
      </c>
      <c r="B40" s="14" t="s">
        <v>117</v>
      </c>
      <c r="C40" s="13" t="s">
        <v>17</v>
      </c>
      <c r="D40" s="13" t="s">
        <v>118</v>
      </c>
      <c r="E40" s="15" t="s">
        <v>49</v>
      </c>
      <c r="F40" s="38">
        <v>6</v>
      </c>
      <c r="G40" s="16">
        <v>0</v>
      </c>
      <c r="H40" s="16">
        <f>TRUNC(G40 * (1 + 24.86 / 100), 2)</f>
        <v>0</v>
      </c>
      <c r="I40" s="16">
        <f>TRUNC(F40 * H40, 2)</f>
        <v>0</v>
      </c>
      <c r="J40" s="25">
        <f t="shared" si="3"/>
        <v>0</v>
      </c>
    </row>
    <row r="41" spans="1:10" ht="51.95" customHeight="1" x14ac:dyDescent="0.2">
      <c r="A41" s="24" t="s">
        <v>119</v>
      </c>
      <c r="B41" s="14" t="s">
        <v>114</v>
      </c>
      <c r="C41" s="13" t="s">
        <v>17</v>
      </c>
      <c r="D41" s="13" t="s">
        <v>120</v>
      </c>
      <c r="E41" s="15" t="s">
        <v>14</v>
      </c>
      <c r="F41" s="38">
        <v>2</v>
      </c>
      <c r="G41" s="16">
        <v>0</v>
      </c>
      <c r="H41" s="16">
        <f>TRUNC(G41 * (1 + 24.86 / 100), 2)</f>
        <v>0</v>
      </c>
      <c r="I41" s="16">
        <f>TRUNC(F41 * H41, 2)</f>
        <v>0</v>
      </c>
      <c r="J41" s="25">
        <f t="shared" si="3"/>
        <v>0</v>
      </c>
    </row>
    <row r="42" spans="1:10" ht="26.1" customHeight="1" x14ac:dyDescent="0.2">
      <c r="A42" s="22" t="s">
        <v>121</v>
      </c>
      <c r="B42" s="10" t="s">
        <v>122</v>
      </c>
      <c r="C42" s="9" t="s">
        <v>123</v>
      </c>
      <c r="D42" s="9" t="s">
        <v>124</v>
      </c>
      <c r="E42" s="11" t="s">
        <v>125</v>
      </c>
      <c r="F42" s="37">
        <v>2</v>
      </c>
      <c r="G42" s="12">
        <v>0</v>
      </c>
      <c r="H42" s="12">
        <f>TRUNC(G42 * (1 + 24.86 / 100), 2)</f>
        <v>0</v>
      </c>
      <c r="I42" s="12">
        <f>TRUNC(F42 * H42, 2)</f>
        <v>0</v>
      </c>
      <c r="J42" s="23">
        <f t="shared" si="3"/>
        <v>0</v>
      </c>
    </row>
    <row r="43" spans="1:10" ht="24" customHeight="1" x14ac:dyDescent="0.2">
      <c r="A43" s="26" t="s">
        <v>126</v>
      </c>
      <c r="B43" s="7"/>
      <c r="C43" s="7"/>
      <c r="D43" s="7" t="s">
        <v>127</v>
      </c>
      <c r="E43" s="7"/>
      <c r="F43" s="39"/>
      <c r="G43" s="7"/>
      <c r="H43" s="7"/>
      <c r="I43" s="8">
        <v>0</v>
      </c>
      <c r="J43" s="27">
        <f t="shared" si="3"/>
        <v>0</v>
      </c>
    </row>
    <row r="44" spans="1:10" ht="39" customHeight="1" x14ac:dyDescent="0.2">
      <c r="A44" s="24" t="s">
        <v>128</v>
      </c>
      <c r="B44" s="14" t="s">
        <v>129</v>
      </c>
      <c r="C44" s="13" t="s">
        <v>17</v>
      </c>
      <c r="D44" s="13" t="s">
        <v>130</v>
      </c>
      <c r="E44" s="15" t="s">
        <v>49</v>
      </c>
      <c r="F44" s="38">
        <v>50</v>
      </c>
      <c r="G44" s="16">
        <v>0</v>
      </c>
      <c r="H44" s="16">
        <f t="shared" ref="H44:H54" si="4">TRUNC(G44 * (1 + 24.86 / 100), 2)</f>
        <v>0</v>
      </c>
      <c r="I44" s="16">
        <f t="shared" ref="I44:I54" si="5">TRUNC(F44 * H44, 2)</f>
        <v>0</v>
      </c>
      <c r="J44" s="25">
        <f t="shared" si="3"/>
        <v>0</v>
      </c>
    </row>
    <row r="45" spans="1:10" ht="39" customHeight="1" x14ac:dyDescent="0.2">
      <c r="A45" s="24" t="s">
        <v>131</v>
      </c>
      <c r="B45" s="14" t="s">
        <v>132</v>
      </c>
      <c r="C45" s="13" t="s">
        <v>17</v>
      </c>
      <c r="D45" s="13" t="s">
        <v>133</v>
      </c>
      <c r="E45" s="15" t="s">
        <v>49</v>
      </c>
      <c r="F45" s="38">
        <v>100</v>
      </c>
      <c r="G45" s="16">
        <v>0</v>
      </c>
      <c r="H45" s="16">
        <f t="shared" si="4"/>
        <v>0</v>
      </c>
      <c r="I45" s="16">
        <f t="shared" si="5"/>
        <v>0</v>
      </c>
      <c r="J45" s="25">
        <f t="shared" si="3"/>
        <v>0</v>
      </c>
    </row>
    <row r="46" spans="1:10" ht="39" customHeight="1" x14ac:dyDescent="0.2">
      <c r="A46" s="24" t="s">
        <v>134</v>
      </c>
      <c r="B46" s="14" t="s">
        <v>135</v>
      </c>
      <c r="C46" s="13" t="s">
        <v>17</v>
      </c>
      <c r="D46" s="13" t="s">
        <v>136</v>
      </c>
      <c r="E46" s="15" t="s">
        <v>49</v>
      </c>
      <c r="F46" s="38">
        <v>20</v>
      </c>
      <c r="G46" s="16">
        <v>0</v>
      </c>
      <c r="H46" s="16">
        <f t="shared" si="4"/>
        <v>0</v>
      </c>
      <c r="I46" s="16">
        <f t="shared" si="5"/>
        <v>0</v>
      </c>
      <c r="J46" s="25">
        <f t="shared" si="3"/>
        <v>0</v>
      </c>
    </row>
    <row r="47" spans="1:10" ht="51.95" customHeight="1" x14ac:dyDescent="0.2">
      <c r="A47" s="24" t="s">
        <v>137</v>
      </c>
      <c r="B47" s="14" t="s">
        <v>138</v>
      </c>
      <c r="C47" s="13" t="s">
        <v>17</v>
      </c>
      <c r="D47" s="13" t="s">
        <v>139</v>
      </c>
      <c r="E47" s="15" t="s">
        <v>49</v>
      </c>
      <c r="F47" s="38">
        <v>50</v>
      </c>
      <c r="G47" s="16">
        <v>0</v>
      </c>
      <c r="H47" s="16">
        <f t="shared" si="4"/>
        <v>0</v>
      </c>
      <c r="I47" s="16">
        <f t="shared" si="5"/>
        <v>0</v>
      </c>
      <c r="J47" s="25">
        <f t="shared" si="3"/>
        <v>0</v>
      </c>
    </row>
    <row r="48" spans="1:10" ht="26.1" customHeight="1" x14ac:dyDescent="0.2">
      <c r="A48" s="24" t="s">
        <v>140</v>
      </c>
      <c r="B48" s="14" t="s">
        <v>141</v>
      </c>
      <c r="C48" s="13" t="s">
        <v>68</v>
      </c>
      <c r="D48" s="13" t="s">
        <v>142</v>
      </c>
      <c r="E48" s="15" t="s">
        <v>49</v>
      </c>
      <c r="F48" s="38">
        <v>50</v>
      </c>
      <c r="G48" s="16">
        <v>0</v>
      </c>
      <c r="H48" s="16">
        <f t="shared" si="4"/>
        <v>0</v>
      </c>
      <c r="I48" s="16">
        <f t="shared" si="5"/>
        <v>0</v>
      </c>
      <c r="J48" s="25">
        <f t="shared" si="3"/>
        <v>0</v>
      </c>
    </row>
    <row r="49" spans="1:10" ht="39" customHeight="1" x14ac:dyDescent="0.2">
      <c r="A49" s="24" t="s">
        <v>143</v>
      </c>
      <c r="B49" s="14" t="s">
        <v>144</v>
      </c>
      <c r="C49" s="13" t="s">
        <v>17</v>
      </c>
      <c r="D49" s="13" t="s">
        <v>145</v>
      </c>
      <c r="E49" s="15" t="s">
        <v>49</v>
      </c>
      <c r="F49" s="38">
        <v>400</v>
      </c>
      <c r="G49" s="16">
        <v>0</v>
      </c>
      <c r="H49" s="16">
        <f t="shared" si="4"/>
        <v>0</v>
      </c>
      <c r="I49" s="16">
        <f t="shared" si="5"/>
        <v>0</v>
      </c>
      <c r="J49" s="25">
        <f t="shared" si="3"/>
        <v>0</v>
      </c>
    </row>
    <row r="50" spans="1:10" ht="39" customHeight="1" x14ac:dyDescent="0.2">
      <c r="A50" s="24" t="s">
        <v>146</v>
      </c>
      <c r="B50" s="14" t="s">
        <v>147</v>
      </c>
      <c r="C50" s="13" t="s">
        <v>17</v>
      </c>
      <c r="D50" s="13" t="s">
        <v>148</v>
      </c>
      <c r="E50" s="15" t="s">
        <v>49</v>
      </c>
      <c r="F50" s="38">
        <v>50</v>
      </c>
      <c r="G50" s="16">
        <v>0</v>
      </c>
      <c r="H50" s="16">
        <f t="shared" si="4"/>
        <v>0</v>
      </c>
      <c r="I50" s="16">
        <f t="shared" si="5"/>
        <v>0</v>
      </c>
      <c r="J50" s="25">
        <f t="shared" si="3"/>
        <v>0</v>
      </c>
    </row>
    <row r="51" spans="1:10" ht="51.95" customHeight="1" x14ac:dyDescent="0.2">
      <c r="A51" s="24" t="s">
        <v>149</v>
      </c>
      <c r="B51" s="14" t="s">
        <v>150</v>
      </c>
      <c r="C51" s="13" t="s">
        <v>17</v>
      </c>
      <c r="D51" s="13" t="s">
        <v>151</v>
      </c>
      <c r="E51" s="15" t="s">
        <v>49</v>
      </c>
      <c r="F51" s="38">
        <v>125</v>
      </c>
      <c r="G51" s="16">
        <v>0</v>
      </c>
      <c r="H51" s="16">
        <f t="shared" si="4"/>
        <v>0</v>
      </c>
      <c r="I51" s="16">
        <f t="shared" si="5"/>
        <v>0</v>
      </c>
      <c r="J51" s="25">
        <f t="shared" si="3"/>
        <v>0</v>
      </c>
    </row>
    <row r="52" spans="1:10" ht="39" customHeight="1" x14ac:dyDescent="0.2">
      <c r="A52" s="24" t="s">
        <v>152</v>
      </c>
      <c r="B52" s="14" t="s">
        <v>153</v>
      </c>
      <c r="C52" s="13" t="s">
        <v>17</v>
      </c>
      <c r="D52" s="13" t="s">
        <v>154</v>
      </c>
      <c r="E52" s="15" t="s">
        <v>14</v>
      </c>
      <c r="F52" s="38">
        <v>6</v>
      </c>
      <c r="G52" s="16">
        <v>0</v>
      </c>
      <c r="H52" s="16">
        <f t="shared" si="4"/>
        <v>0</v>
      </c>
      <c r="I52" s="16">
        <f t="shared" si="5"/>
        <v>0</v>
      </c>
      <c r="J52" s="25">
        <f t="shared" si="3"/>
        <v>0</v>
      </c>
    </row>
    <row r="53" spans="1:10" ht="26.1" customHeight="1" x14ac:dyDescent="0.2">
      <c r="A53" s="24" t="s">
        <v>155</v>
      </c>
      <c r="B53" s="14" t="s">
        <v>156</v>
      </c>
      <c r="C53" s="13" t="s">
        <v>12</v>
      </c>
      <c r="D53" s="13" t="s">
        <v>157</v>
      </c>
      <c r="E53" s="15" t="s">
        <v>14</v>
      </c>
      <c r="F53" s="38">
        <v>1</v>
      </c>
      <c r="G53" s="16">
        <v>0</v>
      </c>
      <c r="H53" s="16">
        <f t="shared" si="4"/>
        <v>0</v>
      </c>
      <c r="I53" s="16">
        <f t="shared" si="5"/>
        <v>0</v>
      </c>
      <c r="J53" s="25">
        <f t="shared" si="3"/>
        <v>0</v>
      </c>
    </row>
    <row r="54" spans="1:10" ht="26.1" customHeight="1" x14ac:dyDescent="0.2">
      <c r="A54" s="24" t="s">
        <v>158</v>
      </c>
      <c r="B54" s="14" t="s">
        <v>159</v>
      </c>
      <c r="C54" s="13" t="s">
        <v>68</v>
      </c>
      <c r="D54" s="13" t="s">
        <v>160</v>
      </c>
      <c r="E54" s="15" t="s">
        <v>14</v>
      </c>
      <c r="F54" s="38">
        <v>1</v>
      </c>
      <c r="G54" s="16">
        <v>0</v>
      </c>
      <c r="H54" s="16">
        <f t="shared" si="4"/>
        <v>0</v>
      </c>
      <c r="I54" s="16">
        <f t="shared" si="5"/>
        <v>0</v>
      </c>
      <c r="J54" s="25">
        <f t="shared" si="3"/>
        <v>0</v>
      </c>
    </row>
    <row r="55" spans="1:10" ht="24" customHeight="1" x14ac:dyDescent="0.2">
      <c r="A55" s="26" t="s">
        <v>161</v>
      </c>
      <c r="B55" s="7"/>
      <c r="C55" s="7"/>
      <c r="D55" s="7" t="s">
        <v>162</v>
      </c>
      <c r="E55" s="7"/>
      <c r="F55" s="39"/>
      <c r="G55" s="7"/>
      <c r="H55" s="7"/>
      <c r="I55" s="8">
        <v>0</v>
      </c>
      <c r="J55" s="27">
        <f t="shared" si="3"/>
        <v>0</v>
      </c>
    </row>
    <row r="56" spans="1:10" ht="26.1" customHeight="1" x14ac:dyDescent="0.2">
      <c r="A56" s="24" t="s">
        <v>163</v>
      </c>
      <c r="B56" s="14" t="s">
        <v>164</v>
      </c>
      <c r="C56" s="13" t="s">
        <v>12</v>
      </c>
      <c r="D56" s="13" t="s">
        <v>165</v>
      </c>
      <c r="E56" s="15" t="s">
        <v>103</v>
      </c>
      <c r="F56" s="38">
        <v>295</v>
      </c>
      <c r="G56" s="16">
        <v>0</v>
      </c>
      <c r="H56" s="16">
        <f t="shared" ref="H56:H67" si="6">TRUNC(G56 * (1 + 24.86 / 100), 2)</f>
        <v>0</v>
      </c>
      <c r="I56" s="16">
        <f t="shared" ref="I56:I67" si="7">TRUNC(F56 * H56, 2)</f>
        <v>0</v>
      </c>
      <c r="J56" s="25">
        <f t="shared" si="3"/>
        <v>0</v>
      </c>
    </row>
    <row r="57" spans="1:10" ht="24" customHeight="1" x14ac:dyDescent="0.2">
      <c r="A57" s="24" t="s">
        <v>166</v>
      </c>
      <c r="B57" s="14" t="s">
        <v>167</v>
      </c>
      <c r="C57" s="13" t="s">
        <v>68</v>
      </c>
      <c r="D57" s="13" t="s">
        <v>168</v>
      </c>
      <c r="E57" s="15" t="s">
        <v>14</v>
      </c>
      <c r="F57" s="38">
        <v>120</v>
      </c>
      <c r="G57" s="16">
        <v>0</v>
      </c>
      <c r="H57" s="16">
        <f t="shared" si="6"/>
        <v>0</v>
      </c>
      <c r="I57" s="16">
        <f t="shared" si="7"/>
        <v>0</v>
      </c>
      <c r="J57" s="25">
        <f t="shared" si="3"/>
        <v>0</v>
      </c>
    </row>
    <row r="58" spans="1:10" ht="39" customHeight="1" x14ac:dyDescent="0.2">
      <c r="A58" s="24" t="s">
        <v>169</v>
      </c>
      <c r="B58" s="14" t="s">
        <v>170</v>
      </c>
      <c r="C58" s="13" t="s">
        <v>12</v>
      </c>
      <c r="D58" s="13" t="s">
        <v>171</v>
      </c>
      <c r="E58" s="15" t="s">
        <v>14</v>
      </c>
      <c r="F58" s="38">
        <v>24</v>
      </c>
      <c r="G58" s="16">
        <v>0</v>
      </c>
      <c r="H58" s="16">
        <f t="shared" si="6"/>
        <v>0</v>
      </c>
      <c r="I58" s="16">
        <f t="shared" si="7"/>
        <v>0</v>
      </c>
      <c r="J58" s="25">
        <f t="shared" si="3"/>
        <v>0</v>
      </c>
    </row>
    <row r="59" spans="1:10" ht="51.95" customHeight="1" x14ac:dyDescent="0.2">
      <c r="A59" s="24" t="s">
        <v>172</v>
      </c>
      <c r="B59" s="14" t="s">
        <v>173</v>
      </c>
      <c r="C59" s="13" t="s">
        <v>12</v>
      </c>
      <c r="D59" s="13" t="s">
        <v>174</v>
      </c>
      <c r="E59" s="15" t="s">
        <v>14</v>
      </c>
      <c r="F59" s="38">
        <v>8</v>
      </c>
      <c r="G59" s="16">
        <v>0</v>
      </c>
      <c r="H59" s="16">
        <f t="shared" si="6"/>
        <v>0</v>
      </c>
      <c r="I59" s="16">
        <f t="shared" si="7"/>
        <v>0</v>
      </c>
      <c r="J59" s="25">
        <f t="shared" si="3"/>
        <v>0</v>
      </c>
    </row>
    <row r="60" spans="1:10" ht="51.95" customHeight="1" x14ac:dyDescent="0.2">
      <c r="A60" s="24" t="s">
        <v>175</v>
      </c>
      <c r="B60" s="14" t="s">
        <v>176</v>
      </c>
      <c r="C60" s="13" t="s">
        <v>12</v>
      </c>
      <c r="D60" s="13" t="s">
        <v>177</v>
      </c>
      <c r="E60" s="15" t="s">
        <v>14</v>
      </c>
      <c r="F60" s="38">
        <v>2</v>
      </c>
      <c r="G60" s="16">
        <v>0</v>
      </c>
      <c r="H60" s="16">
        <f t="shared" si="6"/>
        <v>0</v>
      </c>
      <c r="I60" s="16">
        <f t="shared" si="7"/>
        <v>0</v>
      </c>
      <c r="J60" s="25">
        <f t="shared" si="3"/>
        <v>0</v>
      </c>
    </row>
    <row r="61" spans="1:10" ht="51.95" customHeight="1" x14ac:dyDescent="0.2">
      <c r="A61" s="24" t="s">
        <v>178</v>
      </c>
      <c r="B61" s="14" t="s">
        <v>179</v>
      </c>
      <c r="C61" s="13" t="s">
        <v>12</v>
      </c>
      <c r="D61" s="13" t="s">
        <v>180</v>
      </c>
      <c r="E61" s="15" t="s">
        <v>14</v>
      </c>
      <c r="F61" s="38">
        <v>2</v>
      </c>
      <c r="G61" s="16">
        <v>0</v>
      </c>
      <c r="H61" s="16">
        <f t="shared" si="6"/>
        <v>0</v>
      </c>
      <c r="I61" s="16">
        <f t="shared" si="7"/>
        <v>0</v>
      </c>
      <c r="J61" s="25">
        <f t="shared" si="3"/>
        <v>0</v>
      </c>
    </row>
    <row r="62" spans="1:10" ht="39" customHeight="1" x14ac:dyDescent="0.2">
      <c r="A62" s="24" t="s">
        <v>181</v>
      </c>
      <c r="B62" s="14" t="s">
        <v>182</v>
      </c>
      <c r="C62" s="13" t="s">
        <v>12</v>
      </c>
      <c r="D62" s="13" t="s">
        <v>183</v>
      </c>
      <c r="E62" s="15" t="s">
        <v>14</v>
      </c>
      <c r="F62" s="38">
        <v>2</v>
      </c>
      <c r="G62" s="16">
        <v>0</v>
      </c>
      <c r="H62" s="16">
        <f t="shared" si="6"/>
        <v>0</v>
      </c>
      <c r="I62" s="16">
        <f t="shared" si="7"/>
        <v>0</v>
      </c>
      <c r="J62" s="25">
        <f t="shared" si="3"/>
        <v>0</v>
      </c>
    </row>
    <row r="63" spans="1:10" ht="26.1" customHeight="1" x14ac:dyDescent="0.2">
      <c r="A63" s="24" t="s">
        <v>184</v>
      </c>
      <c r="B63" s="14" t="s">
        <v>185</v>
      </c>
      <c r="C63" s="13" t="s">
        <v>12</v>
      </c>
      <c r="D63" s="13" t="s">
        <v>186</v>
      </c>
      <c r="E63" s="15" t="s">
        <v>14</v>
      </c>
      <c r="F63" s="38">
        <v>2</v>
      </c>
      <c r="G63" s="16">
        <v>0</v>
      </c>
      <c r="H63" s="16">
        <f t="shared" si="6"/>
        <v>0</v>
      </c>
      <c r="I63" s="16">
        <f t="shared" si="7"/>
        <v>0</v>
      </c>
      <c r="J63" s="25">
        <f t="shared" si="3"/>
        <v>0</v>
      </c>
    </row>
    <row r="64" spans="1:10" ht="51.95" customHeight="1" x14ac:dyDescent="0.2">
      <c r="A64" s="24" t="s">
        <v>187</v>
      </c>
      <c r="B64" s="14" t="s">
        <v>188</v>
      </c>
      <c r="C64" s="13" t="s">
        <v>12</v>
      </c>
      <c r="D64" s="13" t="s">
        <v>189</v>
      </c>
      <c r="E64" s="15" t="s">
        <v>14</v>
      </c>
      <c r="F64" s="38">
        <v>2</v>
      </c>
      <c r="G64" s="16">
        <v>0</v>
      </c>
      <c r="H64" s="16">
        <f t="shared" si="6"/>
        <v>0</v>
      </c>
      <c r="I64" s="16">
        <f t="shared" si="7"/>
        <v>0</v>
      </c>
      <c r="J64" s="25">
        <f t="shared" si="3"/>
        <v>0</v>
      </c>
    </row>
    <row r="65" spans="1:10" ht="26.1" customHeight="1" x14ac:dyDescent="0.2">
      <c r="A65" s="24" t="s">
        <v>190</v>
      </c>
      <c r="B65" s="14" t="s">
        <v>191</v>
      </c>
      <c r="C65" s="13" t="s">
        <v>12</v>
      </c>
      <c r="D65" s="13" t="s">
        <v>192</v>
      </c>
      <c r="E65" s="15" t="s">
        <v>14</v>
      </c>
      <c r="F65" s="38">
        <v>44</v>
      </c>
      <c r="G65" s="16">
        <v>0</v>
      </c>
      <c r="H65" s="16">
        <f t="shared" si="6"/>
        <v>0</v>
      </c>
      <c r="I65" s="16">
        <f t="shared" si="7"/>
        <v>0</v>
      </c>
      <c r="J65" s="25">
        <f t="shared" si="3"/>
        <v>0</v>
      </c>
    </row>
    <row r="66" spans="1:10" ht="24" customHeight="1" x14ac:dyDescent="0.2">
      <c r="A66" s="24" t="s">
        <v>193</v>
      </c>
      <c r="B66" s="14" t="s">
        <v>194</v>
      </c>
      <c r="C66" s="13" t="s">
        <v>68</v>
      </c>
      <c r="D66" s="13" t="s">
        <v>195</v>
      </c>
      <c r="E66" s="15" t="s">
        <v>14</v>
      </c>
      <c r="F66" s="38">
        <v>4</v>
      </c>
      <c r="G66" s="16">
        <v>0</v>
      </c>
      <c r="H66" s="16">
        <f t="shared" si="6"/>
        <v>0</v>
      </c>
      <c r="I66" s="16">
        <f t="shared" si="7"/>
        <v>0</v>
      </c>
      <c r="J66" s="25">
        <f t="shared" si="3"/>
        <v>0</v>
      </c>
    </row>
    <row r="67" spans="1:10" ht="51.95" customHeight="1" x14ac:dyDescent="0.2">
      <c r="A67" s="24" t="s">
        <v>196</v>
      </c>
      <c r="B67" s="14" t="s">
        <v>197</v>
      </c>
      <c r="C67" s="13" t="s">
        <v>12</v>
      </c>
      <c r="D67" s="13" t="s">
        <v>198</v>
      </c>
      <c r="E67" s="15" t="s">
        <v>14</v>
      </c>
      <c r="F67" s="38">
        <v>2</v>
      </c>
      <c r="G67" s="16">
        <v>0</v>
      </c>
      <c r="H67" s="16">
        <f t="shared" si="6"/>
        <v>0</v>
      </c>
      <c r="I67" s="16">
        <f t="shared" si="7"/>
        <v>0</v>
      </c>
      <c r="J67" s="25">
        <f t="shared" si="3"/>
        <v>0</v>
      </c>
    </row>
    <row r="68" spans="1:10" ht="24" customHeight="1" x14ac:dyDescent="0.2">
      <c r="A68" s="26" t="s">
        <v>199</v>
      </c>
      <c r="B68" s="7"/>
      <c r="C68" s="7"/>
      <c r="D68" s="7" t="s">
        <v>200</v>
      </c>
      <c r="E68" s="7"/>
      <c r="F68" s="39"/>
      <c r="G68" s="7"/>
      <c r="H68" s="7"/>
      <c r="I68" s="8">
        <v>0</v>
      </c>
      <c r="J68" s="27">
        <f t="shared" si="3"/>
        <v>0</v>
      </c>
    </row>
    <row r="69" spans="1:10" ht="26.1" customHeight="1" x14ac:dyDescent="0.2">
      <c r="A69" s="24" t="s">
        <v>201</v>
      </c>
      <c r="B69" s="14" t="s">
        <v>202</v>
      </c>
      <c r="C69" s="13" t="s">
        <v>17</v>
      </c>
      <c r="D69" s="13" t="s">
        <v>203</v>
      </c>
      <c r="E69" s="15" t="s">
        <v>14</v>
      </c>
      <c r="F69" s="38">
        <v>2</v>
      </c>
      <c r="G69" s="16">
        <v>0</v>
      </c>
      <c r="H69" s="16">
        <f>TRUNC(G69 * (1 + 24.86 / 100), 2)</f>
        <v>0</v>
      </c>
      <c r="I69" s="16">
        <f>TRUNC(F69 * H69, 2)</f>
        <v>0</v>
      </c>
      <c r="J69" s="25">
        <f t="shared" ref="J69:J78" si="8">I69 / 379127.97</f>
        <v>0</v>
      </c>
    </row>
    <row r="70" spans="1:10" ht="39" customHeight="1" x14ac:dyDescent="0.2">
      <c r="A70" s="24" t="s">
        <v>204</v>
      </c>
      <c r="B70" s="14" t="s">
        <v>205</v>
      </c>
      <c r="C70" s="13" t="s">
        <v>17</v>
      </c>
      <c r="D70" s="13" t="s">
        <v>206</v>
      </c>
      <c r="E70" s="15" t="s">
        <v>14</v>
      </c>
      <c r="F70" s="38">
        <v>2</v>
      </c>
      <c r="G70" s="16">
        <v>0</v>
      </c>
      <c r="H70" s="16">
        <f>TRUNC(G70 * (1 + 24.86 / 100), 2)</f>
        <v>0</v>
      </c>
      <c r="I70" s="16">
        <f>TRUNC(F70 * H70, 2)</f>
        <v>0</v>
      </c>
      <c r="J70" s="25">
        <f t="shared" si="8"/>
        <v>0</v>
      </c>
    </row>
    <row r="71" spans="1:10" ht="26.1" customHeight="1" x14ac:dyDescent="0.2">
      <c r="A71" s="22" t="s">
        <v>207</v>
      </c>
      <c r="B71" s="10" t="s">
        <v>208</v>
      </c>
      <c r="C71" s="9" t="s">
        <v>68</v>
      </c>
      <c r="D71" s="9" t="s">
        <v>209</v>
      </c>
      <c r="E71" s="11" t="s">
        <v>14</v>
      </c>
      <c r="F71" s="37">
        <v>2</v>
      </c>
      <c r="G71" s="12">
        <v>0</v>
      </c>
      <c r="H71" s="12">
        <f>TRUNC(G71 * (1 + 24.86 / 100), 2)</f>
        <v>0</v>
      </c>
      <c r="I71" s="12">
        <f>TRUNC(F71 * H71, 2)</f>
        <v>0</v>
      </c>
      <c r="J71" s="23">
        <f t="shared" si="8"/>
        <v>0</v>
      </c>
    </row>
    <row r="72" spans="1:10" ht="24" customHeight="1" x14ac:dyDescent="0.2">
      <c r="A72" s="26" t="s">
        <v>210</v>
      </c>
      <c r="B72" s="7"/>
      <c r="C72" s="7"/>
      <c r="D72" s="7" t="s">
        <v>211</v>
      </c>
      <c r="E72" s="7"/>
      <c r="F72" s="39"/>
      <c r="G72" s="7"/>
      <c r="H72" s="7"/>
      <c r="I72" s="8">
        <v>0</v>
      </c>
      <c r="J72" s="27">
        <f t="shared" si="8"/>
        <v>0</v>
      </c>
    </row>
    <row r="73" spans="1:10" ht="26.1" customHeight="1" x14ac:dyDescent="0.2">
      <c r="A73" s="24" t="s">
        <v>212</v>
      </c>
      <c r="B73" s="14" t="s">
        <v>213</v>
      </c>
      <c r="C73" s="13" t="s">
        <v>17</v>
      </c>
      <c r="D73" s="13" t="s">
        <v>214</v>
      </c>
      <c r="E73" s="15" t="s">
        <v>32</v>
      </c>
      <c r="F73" s="38">
        <v>20</v>
      </c>
      <c r="G73" s="16">
        <v>0</v>
      </c>
      <c r="H73" s="16">
        <f>TRUNC(G73 * (1 + 24.86 / 100), 2)</f>
        <v>0</v>
      </c>
      <c r="I73" s="16">
        <f>TRUNC(F73 * H73, 2)</f>
        <v>0</v>
      </c>
      <c r="J73" s="25">
        <f t="shared" si="8"/>
        <v>0</v>
      </c>
    </row>
    <row r="74" spans="1:10" ht="26.1" customHeight="1" x14ac:dyDescent="0.2">
      <c r="A74" s="24" t="s">
        <v>215</v>
      </c>
      <c r="B74" s="14" t="s">
        <v>216</v>
      </c>
      <c r="C74" s="13" t="s">
        <v>17</v>
      </c>
      <c r="D74" s="13" t="s">
        <v>217</v>
      </c>
      <c r="E74" s="15" t="s">
        <v>32</v>
      </c>
      <c r="F74" s="38">
        <v>40</v>
      </c>
      <c r="G74" s="16">
        <v>0</v>
      </c>
      <c r="H74" s="16">
        <f>TRUNC(G74 * (1 + 24.86 / 100), 2)</f>
        <v>0</v>
      </c>
      <c r="I74" s="16">
        <f>TRUNC(F74 * H74, 2)</f>
        <v>0</v>
      </c>
      <c r="J74" s="25">
        <f t="shared" si="8"/>
        <v>0</v>
      </c>
    </row>
    <row r="75" spans="1:10" ht="24" customHeight="1" x14ac:dyDescent="0.2">
      <c r="A75" s="26" t="s">
        <v>218</v>
      </c>
      <c r="B75" s="7"/>
      <c r="C75" s="7"/>
      <c r="D75" s="7" t="s">
        <v>219</v>
      </c>
      <c r="E75" s="7"/>
      <c r="F75" s="39"/>
      <c r="G75" s="7"/>
      <c r="H75" s="7"/>
      <c r="I75" s="8">
        <v>0</v>
      </c>
      <c r="J75" s="27">
        <f t="shared" si="8"/>
        <v>0</v>
      </c>
    </row>
    <row r="76" spans="1:10" ht="26.1" customHeight="1" x14ac:dyDescent="0.2">
      <c r="A76" s="24" t="s">
        <v>220</v>
      </c>
      <c r="B76" s="14" t="s">
        <v>221</v>
      </c>
      <c r="C76" s="13" t="s">
        <v>12</v>
      </c>
      <c r="D76" s="13" t="s">
        <v>222</v>
      </c>
      <c r="E76" s="15" t="s">
        <v>125</v>
      </c>
      <c r="F76" s="38">
        <v>2</v>
      </c>
      <c r="G76" s="16">
        <v>0</v>
      </c>
      <c r="H76" s="16">
        <f>TRUNC(G76 * (1 + 24.86 / 100), 2)</f>
        <v>0</v>
      </c>
      <c r="I76" s="16">
        <f>TRUNC(F76 * H76, 2)</f>
        <v>0</v>
      </c>
      <c r="J76" s="25">
        <f t="shared" si="8"/>
        <v>0</v>
      </c>
    </row>
    <row r="77" spans="1:10" ht="24" customHeight="1" x14ac:dyDescent="0.2">
      <c r="A77" s="26" t="s">
        <v>223</v>
      </c>
      <c r="B77" s="7"/>
      <c r="C77" s="7"/>
      <c r="D77" s="7" t="s">
        <v>224</v>
      </c>
      <c r="E77" s="7"/>
      <c r="F77" s="39"/>
      <c r="G77" s="7"/>
      <c r="H77" s="7"/>
      <c r="I77" s="8">
        <v>0</v>
      </c>
      <c r="J77" s="27">
        <f t="shared" si="8"/>
        <v>0</v>
      </c>
    </row>
    <row r="78" spans="1:10" ht="24" customHeight="1" thickBot="1" x14ac:dyDescent="0.25">
      <c r="A78" s="28" t="s">
        <v>225</v>
      </c>
      <c r="B78" s="29" t="s">
        <v>226</v>
      </c>
      <c r="C78" s="30" t="s">
        <v>17</v>
      </c>
      <c r="D78" s="30" t="s">
        <v>227</v>
      </c>
      <c r="E78" s="31" t="s">
        <v>32</v>
      </c>
      <c r="F78" s="40">
        <v>287</v>
      </c>
      <c r="G78" s="32">
        <v>0</v>
      </c>
      <c r="H78" s="32">
        <f>TRUNC(G78 * (1 + 24.86 / 100), 2)</f>
        <v>0</v>
      </c>
      <c r="I78" s="32">
        <f>TRUNC(F78 * H78, 2)</f>
        <v>0</v>
      </c>
      <c r="J78" s="33">
        <f t="shared" si="8"/>
        <v>0</v>
      </c>
    </row>
    <row r="79" spans="1:10" x14ac:dyDescent="0.2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2">
      <c r="A80" s="43" t="s">
        <v>228</v>
      </c>
      <c r="B80" s="43"/>
      <c r="C80" s="43"/>
      <c r="D80" s="5" t="s">
        <v>229</v>
      </c>
      <c r="E80" s="4"/>
      <c r="F80" s="42" t="s">
        <v>230</v>
      </c>
      <c r="G80" s="43"/>
      <c r="H80" s="44">
        <v>0</v>
      </c>
      <c r="I80" s="43"/>
      <c r="J80" s="43"/>
    </row>
    <row r="81" spans="1:10" x14ac:dyDescent="0.2">
      <c r="A81" s="43" t="s">
        <v>231</v>
      </c>
      <c r="B81" s="43"/>
      <c r="C81" s="43"/>
      <c r="D81" s="5"/>
      <c r="E81" s="4"/>
      <c r="F81" s="42" t="s">
        <v>232</v>
      </c>
      <c r="G81" s="43"/>
      <c r="H81" s="44">
        <v>0</v>
      </c>
      <c r="I81" s="43"/>
      <c r="J81" s="43"/>
    </row>
    <row r="82" spans="1:10" x14ac:dyDescent="0.2">
      <c r="A82" s="43" t="s">
        <v>233</v>
      </c>
      <c r="B82" s="43"/>
      <c r="C82" s="43"/>
      <c r="D82" s="5" t="s">
        <v>234</v>
      </c>
      <c r="E82" s="4"/>
      <c r="F82" s="42" t="s">
        <v>235</v>
      </c>
      <c r="G82" s="43"/>
      <c r="H82" s="44">
        <v>0</v>
      </c>
      <c r="I82" s="43"/>
      <c r="J82" s="43"/>
    </row>
    <row r="83" spans="1:10" ht="60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69.95" customHeight="1" x14ac:dyDescent="0.2">
      <c r="A84" s="45"/>
      <c r="B84" s="46"/>
      <c r="C84" s="46"/>
      <c r="D84" s="46"/>
      <c r="E84" s="46"/>
      <c r="F84" s="46"/>
      <c r="G84" s="46"/>
      <c r="H84" s="46"/>
      <c r="I84" s="46"/>
      <c r="J84" s="46"/>
    </row>
  </sheetData>
  <mergeCells count="17">
    <mergeCell ref="A82:C82"/>
    <mergeCell ref="F82:G82"/>
    <mergeCell ref="H82:J82"/>
    <mergeCell ref="A84:J84"/>
    <mergeCell ref="A3:J3"/>
    <mergeCell ref="A80:C80"/>
    <mergeCell ref="F80:G80"/>
    <mergeCell ref="H80:J80"/>
    <mergeCell ref="A81:C81"/>
    <mergeCell ref="F81:G81"/>
    <mergeCell ref="H81:J81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fitToHeight="0" orientation="landscape"/>
  <headerFooter>
    <oddHeader>&amp;L &amp;C &amp;R</oddHeader>
    <oddFooter>&amp;L &amp;C 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7eb367-198c-46dc-ada1-4c51bf30dfa8">
      <Terms xmlns="http://schemas.microsoft.com/office/infopath/2007/PartnerControls"/>
    </lcf76f155ced4ddcb4097134ff3c332f>
    <TaxCatchAll xmlns="f9a71158-161a-4975-9085-a23cdc7314d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5FF790D3F6E048994438A7A33CCFE3" ma:contentTypeVersion="18" ma:contentTypeDescription="Crie um novo documento." ma:contentTypeScope="" ma:versionID="b2fe6f62ade06eff3bfde287dc3040a8">
  <xsd:schema xmlns:xsd="http://www.w3.org/2001/XMLSchema" xmlns:xs="http://www.w3.org/2001/XMLSchema" xmlns:p="http://schemas.microsoft.com/office/2006/metadata/properties" xmlns:ns2="f9a71158-161a-4975-9085-a23cdc7314d1" xmlns:ns3="557eb367-198c-46dc-ada1-4c51bf30dfa8" targetNamespace="http://schemas.microsoft.com/office/2006/metadata/properties" ma:root="true" ma:fieldsID="db8e8c0772e90a20346f3725107da8a7" ns2:_="" ns3:_="">
    <xsd:import namespace="f9a71158-161a-4975-9085-a23cdc7314d1"/>
    <xsd:import namespace="557eb367-198c-46dc-ada1-4c51bf30df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1158-161a-4975-9085-a23cdc7314d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5bb26-a870-4c84-9cf1-8a50c1ece52a}" ma:internalName="TaxCatchAll" ma:showField="CatchAllData" ma:web="f9a71158-161a-4975-9085-a23cdc731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eb367-198c-46dc-ada1-4c51bf30df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f70ce466-3e83-418a-96db-05d717015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F0486F-7CD1-4EC2-B36B-62ABA7F8ED6B}">
  <ds:schemaRefs>
    <ds:schemaRef ds:uri="http://schemas.microsoft.com/office/2006/metadata/properties"/>
    <ds:schemaRef ds:uri="http://schemas.microsoft.com/office/infopath/2007/PartnerControls"/>
    <ds:schemaRef ds:uri="557eb367-198c-46dc-ada1-4c51bf30dfa8"/>
    <ds:schemaRef ds:uri="f9a71158-161a-4975-9085-a23cdc7314d1"/>
  </ds:schemaRefs>
</ds:datastoreItem>
</file>

<file path=customXml/itemProps2.xml><?xml version="1.0" encoding="utf-8"?>
<ds:datastoreItem xmlns:ds="http://schemas.openxmlformats.org/officeDocument/2006/customXml" ds:itemID="{110D7DD0-A78C-47E0-A818-A55E40FEF8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2D313-666E-4306-AA41-7FFF18489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1158-161a-4975-9085-a23cdc7314d1"/>
    <ds:schemaRef ds:uri="557eb367-198c-46dc-ada1-4c51bf30d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Thaysa Vitoriano</cp:lastModifiedBy>
  <cp:revision>0</cp:revision>
  <dcterms:created xsi:type="dcterms:W3CDTF">2024-04-22T12:25:54Z</dcterms:created>
  <dcterms:modified xsi:type="dcterms:W3CDTF">2024-06-19T18:55:15Z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0x0101002B5FF790D3F6E048994438A7A33CCFE3</vt:lpwstr>
  </property>
</Properties>
</file>